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4540" firstSheet="2" activeTab="1"/>
  </bookViews>
  <sheets>
    <sheet name="规则配置" sheetId="2" r:id="rId1"/>
    <sheet name="项目清单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andymon</author>
  </authors>
  <commentList>
    <comment ref="AB2" authorId="0">
      <text>
        <r>
          <rPr>
            <sz val="10"/>
            <rFont val="SimSun"/>
            <charset val="134"/>
          </rPr>
          <t>andymon:
标黄为预测日期</t>
        </r>
      </text>
    </comment>
  </commentList>
</comments>
</file>

<file path=xl/sharedStrings.xml><?xml version="1.0" encoding="utf-8"?>
<sst xmlns="http://schemas.openxmlformats.org/spreadsheetml/2006/main" count="361" uniqueCount="166">
  <si>
    <t>部门归属</t>
  </si>
  <si>
    <t>项目风险</t>
  </si>
  <si>
    <t>项目等级</t>
  </si>
  <si>
    <t>资源类型</t>
  </si>
  <si>
    <t>资源等级</t>
  </si>
  <si>
    <t>语言能力</t>
  </si>
  <si>
    <t>资源部门</t>
  </si>
  <si>
    <t>研发项目类型</t>
  </si>
  <si>
    <t>内外销项目类型</t>
  </si>
  <si>
    <t>研发项目阶段</t>
  </si>
  <si>
    <t>内外销项目阶段</t>
  </si>
  <si>
    <t>客户集团</t>
  </si>
  <si>
    <t>区域</t>
  </si>
  <si>
    <t>国家</t>
  </si>
  <si>
    <t>地区</t>
  </si>
  <si>
    <t>设备型号</t>
  </si>
  <si>
    <t>内销</t>
  </si>
  <si>
    <t>高</t>
  </si>
  <si>
    <t>M0</t>
  </si>
  <si>
    <t>调试</t>
  </si>
  <si>
    <t>T0</t>
  </si>
  <si>
    <t>海外售后</t>
  </si>
  <si>
    <t>技术预研</t>
  </si>
  <si>
    <t>样机</t>
  </si>
  <si>
    <r>
      <rPr>
        <sz val="11"/>
        <rFont val="Calibri"/>
        <charset val="134"/>
      </rPr>
      <t>0</t>
    </r>
    <r>
      <rPr>
        <sz val="11"/>
        <rFont val="Linux Libertine G"/>
        <charset val="134"/>
      </rPr>
      <t>市场调研</t>
    </r>
  </si>
  <si>
    <r>
      <rPr>
        <sz val="11"/>
        <rFont val="Calibri"/>
        <charset val="134"/>
      </rPr>
      <t>0</t>
    </r>
    <r>
      <rPr>
        <sz val="11"/>
        <rFont val="Linux Libertine G"/>
        <charset val="134"/>
      </rPr>
      <t>准备</t>
    </r>
  </si>
  <si>
    <t>Elrad</t>
  </si>
  <si>
    <t>欧洲和北非</t>
  </si>
  <si>
    <t>塞尔维亚</t>
  </si>
  <si>
    <t>塞尔维亚南部</t>
  </si>
  <si>
    <t>60X</t>
  </si>
  <si>
    <t>外销</t>
  </si>
  <si>
    <t>中</t>
  </si>
  <si>
    <t>M1</t>
  </si>
  <si>
    <t>售后</t>
  </si>
  <si>
    <t>T1</t>
  </si>
  <si>
    <t>国内售后</t>
  </si>
  <si>
    <t>功能验证</t>
  </si>
  <si>
    <t>批量机</t>
  </si>
  <si>
    <r>
      <rPr>
        <sz val="11"/>
        <rFont val="Calibri"/>
        <charset val="134"/>
      </rPr>
      <t>1</t>
    </r>
    <r>
      <rPr>
        <sz val="11"/>
        <rFont val="Linux Libertine G"/>
        <charset val="134"/>
      </rPr>
      <t>产品规划</t>
    </r>
  </si>
  <si>
    <r>
      <rPr>
        <sz val="11"/>
        <rFont val="Calibri"/>
        <charset val="134"/>
      </rPr>
      <t>1</t>
    </r>
    <r>
      <rPr>
        <sz val="11"/>
        <rFont val="Linux Libertine G"/>
        <charset val="134"/>
      </rPr>
      <t>启动</t>
    </r>
  </si>
  <si>
    <t>Versigent</t>
  </si>
  <si>
    <t>北美</t>
  </si>
  <si>
    <t>葡萄牙</t>
  </si>
  <si>
    <t>葡萄牙中部</t>
  </si>
  <si>
    <t>60T</t>
  </si>
  <si>
    <t>研发</t>
  </si>
  <si>
    <t>低</t>
  </si>
  <si>
    <t>M2</t>
  </si>
  <si>
    <t>T2</t>
  </si>
  <si>
    <t>模块开发</t>
  </si>
  <si>
    <t>备货</t>
  </si>
  <si>
    <r>
      <rPr>
        <sz val="11"/>
        <rFont val="Calibri"/>
        <charset val="134"/>
      </rPr>
      <t>2</t>
    </r>
    <r>
      <rPr>
        <sz val="11"/>
        <rFont val="Linux Libertine G"/>
        <charset val="134"/>
      </rPr>
      <t>研发立项</t>
    </r>
  </si>
  <si>
    <r>
      <rPr>
        <sz val="11"/>
        <rFont val="Calibri"/>
        <charset val="134"/>
      </rPr>
      <t>2</t>
    </r>
    <r>
      <rPr>
        <sz val="11"/>
        <rFont val="Linux Libertine G"/>
        <charset val="134"/>
      </rPr>
      <t>研发</t>
    </r>
  </si>
  <si>
    <t>Lear</t>
  </si>
  <si>
    <t>亚洲其他</t>
  </si>
  <si>
    <t>墨西哥</t>
  </si>
  <si>
    <t>墨西哥北部</t>
  </si>
  <si>
    <t>M3</t>
  </si>
  <si>
    <t>T3</t>
  </si>
  <si>
    <t>研发测试</t>
  </si>
  <si>
    <t>整机开发</t>
  </si>
  <si>
    <r>
      <rPr>
        <sz val="11"/>
        <rFont val="Calibri"/>
        <charset val="134"/>
      </rPr>
      <t>3</t>
    </r>
    <r>
      <rPr>
        <sz val="11"/>
        <rFont val="Linux Libertine G"/>
        <charset val="134"/>
      </rPr>
      <t>研发</t>
    </r>
  </si>
  <si>
    <r>
      <rPr>
        <sz val="11"/>
        <rFont val="Calibri"/>
        <charset val="134"/>
      </rPr>
      <t>3</t>
    </r>
    <r>
      <rPr>
        <sz val="11"/>
        <rFont val="Linux Libertine G"/>
        <charset val="134"/>
      </rPr>
      <t>采购</t>
    </r>
  </si>
  <si>
    <t>Yazaki</t>
  </si>
  <si>
    <t>中国</t>
  </si>
  <si>
    <t>摩洛哥</t>
  </si>
  <si>
    <t>摩洛哥中部</t>
  </si>
  <si>
    <r>
      <rPr>
        <sz val="11"/>
        <rFont val="Calibri"/>
        <charset val="134"/>
      </rPr>
      <t>4</t>
    </r>
    <r>
      <rPr>
        <sz val="11"/>
        <rFont val="Linux Libertine G"/>
        <charset val="134"/>
      </rPr>
      <t>采购</t>
    </r>
  </si>
  <si>
    <r>
      <rPr>
        <sz val="11"/>
        <rFont val="Calibri"/>
        <charset val="134"/>
      </rPr>
      <t>4</t>
    </r>
    <r>
      <rPr>
        <sz val="11"/>
        <rFont val="Linux Libertine G"/>
        <charset val="134"/>
      </rPr>
      <t>组装</t>
    </r>
  </si>
  <si>
    <t>Leoni</t>
  </si>
  <si>
    <t>洪都拉斯</t>
  </si>
  <si>
    <r>
      <rPr>
        <sz val="11"/>
        <rFont val="Calibri"/>
        <charset val="134"/>
      </rPr>
      <t>SPS</t>
    </r>
    <r>
      <rPr>
        <sz val="11"/>
        <rFont val="Linux Libertine G"/>
        <charset val="134"/>
      </rPr>
      <t>区域</t>
    </r>
  </si>
  <si>
    <r>
      <rPr>
        <sz val="11"/>
        <rFont val="Calibri"/>
        <charset val="134"/>
      </rPr>
      <t>5</t>
    </r>
    <r>
      <rPr>
        <sz val="11"/>
        <rFont val="Linux Libertine G"/>
        <charset val="134"/>
      </rPr>
      <t>组装</t>
    </r>
  </si>
  <si>
    <r>
      <rPr>
        <sz val="11"/>
        <rFont val="Calibri"/>
        <charset val="134"/>
      </rPr>
      <t>5</t>
    </r>
    <r>
      <rPr>
        <sz val="11"/>
        <rFont val="Linux Libertine G"/>
        <charset val="134"/>
      </rPr>
      <t>调试与预验收</t>
    </r>
  </si>
  <si>
    <t>KroSchu</t>
  </si>
  <si>
    <t>中国区</t>
  </si>
  <si>
    <t>880T</t>
  </si>
  <si>
    <r>
      <rPr>
        <sz val="11"/>
        <rFont val="Calibri"/>
        <charset val="134"/>
      </rPr>
      <t>6</t>
    </r>
    <r>
      <rPr>
        <sz val="11"/>
        <rFont val="Linux Libertine G"/>
        <charset val="134"/>
      </rPr>
      <t>测试</t>
    </r>
  </si>
  <si>
    <r>
      <rPr>
        <sz val="11"/>
        <rFont val="Calibri"/>
        <charset val="134"/>
      </rPr>
      <t>6</t>
    </r>
    <r>
      <rPr>
        <sz val="11"/>
        <rFont val="Linux Libertine G"/>
        <charset val="134"/>
      </rPr>
      <t>发货到货</t>
    </r>
  </si>
  <si>
    <t>KSHG</t>
  </si>
  <si>
    <t>罗马尼亚</t>
  </si>
  <si>
    <t>东欧</t>
  </si>
  <si>
    <t>880ST</t>
  </si>
  <si>
    <r>
      <rPr>
        <sz val="11"/>
        <rFont val="Calibri"/>
        <charset val="134"/>
      </rPr>
      <t>7</t>
    </r>
    <r>
      <rPr>
        <sz val="11"/>
        <rFont val="Linux Libertine G"/>
        <charset val="134"/>
      </rPr>
      <t>试用</t>
    </r>
  </si>
  <si>
    <r>
      <rPr>
        <sz val="11"/>
        <rFont val="Calibri"/>
        <charset val="134"/>
      </rPr>
      <t>7</t>
    </r>
    <r>
      <rPr>
        <sz val="11"/>
        <rFont val="Linux Libertine G"/>
        <charset val="134"/>
      </rPr>
      <t>现场调试与</t>
    </r>
    <r>
      <rPr>
        <sz val="11"/>
        <rFont val="Calibri"/>
        <charset val="134"/>
      </rPr>
      <t>SAT</t>
    </r>
  </si>
  <si>
    <t>Flex</t>
  </si>
  <si>
    <t>日本</t>
  </si>
  <si>
    <t>东亚</t>
  </si>
  <si>
    <r>
      <rPr>
        <sz val="11"/>
        <rFont val="Calibri"/>
        <charset val="134"/>
      </rPr>
      <t>8</t>
    </r>
    <r>
      <rPr>
        <sz val="11"/>
        <rFont val="Linux Libertine G"/>
        <charset val="134"/>
      </rPr>
      <t>产品决策与发布</t>
    </r>
  </si>
  <si>
    <r>
      <rPr>
        <sz val="11"/>
        <rFont val="Calibri"/>
        <charset val="134"/>
      </rPr>
      <t>8</t>
    </r>
    <r>
      <rPr>
        <sz val="11"/>
        <rFont val="Linux Libertine G"/>
        <charset val="134"/>
      </rPr>
      <t>陪产</t>
    </r>
  </si>
  <si>
    <t>SWS</t>
  </si>
  <si>
    <t>波兰</t>
  </si>
  <si>
    <t>塞尔维亚北部</t>
  </si>
  <si>
    <t>其他</t>
  </si>
  <si>
    <r>
      <rPr>
        <sz val="11"/>
        <rFont val="Calibri"/>
        <charset val="134"/>
      </rPr>
      <t>9</t>
    </r>
    <r>
      <rPr>
        <sz val="11"/>
        <rFont val="Linux Libertine G"/>
        <charset val="134"/>
      </rPr>
      <t>推广销售</t>
    </r>
  </si>
  <si>
    <r>
      <rPr>
        <sz val="11"/>
        <rFont val="Calibri"/>
        <charset val="134"/>
      </rPr>
      <t>9</t>
    </r>
    <r>
      <rPr>
        <sz val="11"/>
        <rFont val="Linux Libertine G"/>
        <charset val="134"/>
      </rPr>
      <t>转售后</t>
    </r>
  </si>
  <si>
    <t>Komax</t>
  </si>
  <si>
    <t>印度</t>
  </si>
  <si>
    <t>墨西哥中部</t>
  </si>
  <si>
    <r>
      <rPr>
        <sz val="11"/>
        <rFont val="Calibri"/>
        <charset val="134"/>
      </rPr>
      <t>10</t>
    </r>
    <r>
      <rPr>
        <sz val="11"/>
        <rFont val="Linux Libertine G"/>
        <charset val="134"/>
      </rPr>
      <t>售后</t>
    </r>
  </si>
  <si>
    <t>墨西哥东部</t>
  </si>
  <si>
    <t>JT</t>
  </si>
  <si>
    <t>MD</t>
  </si>
  <si>
    <t>项目清单｜项目基础信息与资源需求</t>
  </si>
  <si>
    <t>序号</t>
  </si>
  <si>
    <t>项目号</t>
  </si>
  <si>
    <t>项目名称</t>
  </si>
  <si>
    <t>登记日期</t>
  </si>
  <si>
    <t>项目类型</t>
  </si>
  <si>
    <t>项目负责人</t>
  </si>
  <si>
    <t>调试负责人</t>
  </si>
  <si>
    <t>研发负责人</t>
  </si>
  <si>
    <t>软件负责人</t>
  </si>
  <si>
    <t>售后负责人</t>
  </si>
  <si>
    <t>城市</t>
  </si>
  <si>
    <t>工厂</t>
  </si>
  <si>
    <r>
      <rPr>
        <b/>
        <sz val="11"/>
        <color rgb="FFFFFFFF"/>
        <rFont val="Linux Libertine G"/>
        <charset val="134"/>
      </rPr>
      <t>质保时长</t>
    </r>
    <r>
      <rPr>
        <b/>
        <sz val="11"/>
        <color rgb="FFFFFFFF"/>
        <rFont val="Calibri"/>
        <charset val="134"/>
      </rPr>
      <t>(</t>
    </r>
    <r>
      <rPr>
        <b/>
        <sz val="11"/>
        <color rgb="FFFFFFFF"/>
        <rFont val="Linux Libertine G"/>
        <charset val="134"/>
      </rPr>
      <t>月</t>
    </r>
    <r>
      <rPr>
        <b/>
        <sz val="11"/>
        <color rgb="FFFFFFFF"/>
        <rFont val="Calibri"/>
        <charset val="134"/>
      </rPr>
      <t>)</t>
    </r>
  </si>
  <si>
    <t>数量</t>
  </si>
  <si>
    <t>项目阶段</t>
  </si>
  <si>
    <t>调试启动日期</t>
  </si>
  <si>
    <r>
      <rPr>
        <b/>
        <sz val="11"/>
        <color rgb="FFFFFFFF"/>
        <rFont val="Calibri"/>
        <charset val="134"/>
      </rPr>
      <t>FAT</t>
    </r>
    <r>
      <rPr>
        <b/>
        <sz val="11"/>
        <color rgb="FFFFFFFF"/>
        <rFont val="Linux Libertine G"/>
        <charset val="134"/>
      </rPr>
      <t>日期</t>
    </r>
  </si>
  <si>
    <t>发货日期</t>
  </si>
  <si>
    <t>到货日期</t>
  </si>
  <si>
    <r>
      <rPr>
        <b/>
        <sz val="11"/>
        <color rgb="FFFFFFFF"/>
        <rFont val="Calibri"/>
        <charset val="134"/>
      </rPr>
      <t>SAT</t>
    </r>
    <r>
      <rPr>
        <b/>
        <sz val="11"/>
        <color rgb="FFFFFFFF"/>
        <rFont val="Linux Libertine G"/>
        <charset val="134"/>
      </rPr>
      <t>日期</t>
    </r>
  </si>
  <si>
    <t>陪产结束日期</t>
  </si>
  <si>
    <t>质保开始日期</t>
  </si>
  <si>
    <t>质保结束日期</t>
  </si>
  <si>
    <t>调试数量需求</t>
  </si>
  <si>
    <t>售后数量需求</t>
  </si>
  <si>
    <t>质保状态（按当天自动更新）</t>
  </si>
  <si>
    <t>250527 Tesla 880T</t>
  </si>
  <si>
    <t>Durango</t>
  </si>
  <si>
    <r>
      <rPr>
        <sz val="11"/>
        <rFont val="Calibri"/>
        <charset val="134"/>
      </rPr>
      <t xml:space="preserve">251018 </t>
    </r>
    <r>
      <rPr>
        <sz val="11"/>
        <rFont val="Linux Libertine G"/>
        <charset val="134"/>
      </rPr>
      <t>墨西哥莱尼</t>
    </r>
    <r>
      <rPr>
        <sz val="11"/>
        <rFont val="Calibri"/>
        <charset val="134"/>
      </rPr>
      <t>2</t>
    </r>
    <r>
      <rPr>
        <sz val="11"/>
        <rFont val="Linux Libertine G"/>
        <charset val="134"/>
      </rPr>
      <t>号</t>
    </r>
    <r>
      <rPr>
        <sz val="11"/>
        <rFont val="Calibri"/>
        <charset val="134"/>
      </rPr>
      <t>880T</t>
    </r>
  </si>
  <si>
    <r>
      <rPr>
        <sz val="11"/>
        <rFont val="Calibri"/>
        <charset val="134"/>
      </rPr>
      <t>250822 Aptiv Guadalupe 880T2</t>
    </r>
    <r>
      <rPr>
        <sz val="11"/>
        <rFont val="Linux Libertine G"/>
        <charset val="134"/>
      </rPr>
      <t>台</t>
    </r>
  </si>
  <si>
    <t>Guadalupe</t>
  </si>
  <si>
    <r>
      <rPr>
        <sz val="11"/>
        <rFont val="Calibri"/>
        <charset val="134"/>
      </rPr>
      <t>260330 KroSchu 880ST1</t>
    </r>
    <r>
      <rPr>
        <sz val="11"/>
        <rFont val="Linux Libertine G"/>
        <charset val="134"/>
      </rPr>
      <t>台</t>
    </r>
  </si>
  <si>
    <t>亚洲</t>
  </si>
  <si>
    <t>鞍山</t>
  </si>
  <si>
    <r>
      <rPr>
        <sz val="11"/>
        <rFont val="Calibri"/>
        <charset val="134"/>
      </rPr>
      <t>260401 SEWS Morocco 880T1</t>
    </r>
    <r>
      <rPr>
        <sz val="11"/>
        <rFont val="Linux Libertine G"/>
        <charset val="134"/>
      </rPr>
      <t>台</t>
    </r>
  </si>
  <si>
    <t>Tangier</t>
  </si>
  <si>
    <r>
      <rPr>
        <sz val="11"/>
        <color theme="1"/>
        <rFont val="Calibri"/>
        <charset val="134"/>
      </rPr>
      <t>4</t>
    </r>
    <r>
      <rPr>
        <sz val="11"/>
        <rFont val="Linux Libertine G"/>
        <charset val="134"/>
      </rPr>
      <t>组装</t>
    </r>
  </si>
  <si>
    <r>
      <rPr>
        <sz val="11"/>
        <rFont val="Calibri"/>
        <charset val="134"/>
      </rPr>
      <t>260520 SWS 880T</t>
    </r>
    <r>
      <rPr>
        <sz val="11"/>
        <rFont val="Linux Libertine G"/>
        <charset val="134"/>
      </rPr>
      <t>验证</t>
    </r>
  </si>
  <si>
    <t>深圳</t>
  </si>
  <si>
    <t>-</t>
  </si>
  <si>
    <r>
      <rPr>
        <sz val="11"/>
        <rFont val="宋体-简"/>
        <charset val="134"/>
      </rPr>
      <t>墨西哥莱尼后续复制机</t>
    </r>
    <r>
      <rPr>
        <sz val="11"/>
        <rFont val="Calibri"/>
        <charset val="134"/>
      </rPr>
      <t xml:space="preserve">*2 </t>
    </r>
    <r>
      <rPr>
        <sz val="11"/>
        <rFont val="宋体-简"/>
        <charset val="134"/>
      </rPr>
      <t>预测</t>
    </r>
  </si>
  <si>
    <r>
      <rPr>
        <sz val="11"/>
        <color theme="1"/>
        <rFont val="宋体-简"/>
        <charset val="134"/>
      </rPr>
      <t>墨西哥莱尼后续复制机</t>
    </r>
    <r>
      <rPr>
        <sz val="11"/>
        <rFont val="Calibri"/>
        <charset val="134"/>
      </rPr>
      <t xml:space="preserve">*4 </t>
    </r>
    <r>
      <rPr>
        <sz val="11"/>
        <rFont val="宋体-简"/>
        <charset val="134"/>
      </rPr>
      <t>预测</t>
    </r>
  </si>
  <si>
    <t>墨西哥莱尼后续复制机*4 预测</t>
  </si>
  <si>
    <r>
      <rPr>
        <sz val="11"/>
        <color theme="1"/>
        <rFont val="宋体-简"/>
        <charset val="134"/>
      </rPr>
      <t>墨西哥莱尼后续复制机</t>
    </r>
    <r>
      <rPr>
        <sz val="11"/>
        <rFont val="Calibri"/>
        <charset val="134"/>
      </rPr>
      <t xml:space="preserve">*3 </t>
    </r>
    <r>
      <rPr>
        <sz val="11"/>
        <rFont val="宋体-简"/>
        <charset val="134"/>
      </rPr>
      <t>预测</t>
    </r>
  </si>
  <si>
    <r>
      <rPr>
        <sz val="11"/>
        <color theme="1"/>
        <rFont val="Calibri"/>
        <charset val="134"/>
      </rPr>
      <t xml:space="preserve">250822 Aptiv Guadalupe 880ST </t>
    </r>
    <r>
      <rPr>
        <sz val="11"/>
        <color theme="1"/>
        <rFont val="宋体-简"/>
        <charset val="134"/>
      </rPr>
      <t>预测</t>
    </r>
  </si>
  <si>
    <r>
      <rPr>
        <sz val="11"/>
        <color theme="1"/>
        <rFont val="宋体-简"/>
        <charset val="134"/>
      </rPr>
      <t>北美</t>
    </r>
    <r>
      <rPr>
        <sz val="11"/>
        <color theme="1"/>
        <rFont val="Calibri"/>
        <charset val="134"/>
      </rPr>
      <t xml:space="preserve">SWS 880T </t>
    </r>
    <r>
      <rPr>
        <sz val="11"/>
        <color theme="1"/>
        <rFont val="宋体-简"/>
        <charset val="134"/>
      </rPr>
      <t>预测</t>
    </r>
  </si>
  <si>
    <t>Juarez</t>
  </si>
  <si>
    <r>
      <rPr>
        <sz val="11"/>
        <rFont val="Calibri"/>
        <charset val="134"/>
      </rPr>
      <t>KroSchu 880ST1</t>
    </r>
    <r>
      <rPr>
        <sz val="11"/>
        <rFont val="Linux Libertine G"/>
        <charset val="134"/>
      </rPr>
      <t>台</t>
    </r>
    <r>
      <rPr>
        <sz val="11"/>
        <rFont val="Calibri"/>
        <charset val="134"/>
      </rPr>
      <t xml:space="preserve"> </t>
    </r>
    <r>
      <rPr>
        <sz val="11"/>
        <rFont val="宋体-简"/>
        <charset val="134"/>
      </rPr>
      <t>预测</t>
    </r>
  </si>
  <si>
    <r>
      <rPr>
        <sz val="11"/>
        <color theme="1"/>
        <rFont val="宋体"/>
        <charset val="134"/>
      </rPr>
      <t>沪光</t>
    </r>
    <r>
      <rPr>
        <sz val="11"/>
        <color theme="1"/>
        <rFont val="Calibri"/>
        <charset val="134"/>
      </rPr>
      <t>880Z1</t>
    </r>
    <r>
      <rPr>
        <sz val="11"/>
        <color theme="1"/>
        <rFont val="宋体"/>
        <charset val="134"/>
      </rPr>
      <t>台</t>
    </r>
  </si>
  <si>
    <t>天津</t>
  </si>
  <si>
    <t>880Z</t>
  </si>
  <si>
    <t>7现场调试与SAT</t>
  </si>
  <si>
    <r>
      <rPr>
        <sz val="11"/>
        <color theme="1"/>
        <rFont val="宋体"/>
        <charset val="134"/>
      </rPr>
      <t>沪光</t>
    </r>
    <r>
      <rPr>
        <sz val="11"/>
        <color theme="1"/>
        <rFont val="Calibri"/>
        <charset val="134"/>
      </rPr>
      <t>880Z3</t>
    </r>
    <r>
      <rPr>
        <sz val="11"/>
        <color theme="1"/>
        <rFont val="宋体"/>
        <charset val="134"/>
      </rPr>
      <t>台 预测</t>
    </r>
  </si>
  <si>
    <r>
      <rPr>
        <sz val="11"/>
        <rFont val="Calibri"/>
        <charset val="134"/>
      </rPr>
      <t>0</t>
    </r>
    <r>
      <rPr>
        <sz val="11"/>
        <rFont val="宋体"/>
        <charset val="134"/>
      </rPr>
      <t>准备</t>
    </r>
  </si>
  <si>
    <t>金亭880z一台</t>
  </si>
  <si>
    <t>苏州</t>
  </si>
  <si>
    <r>
      <rPr>
        <sz val="11"/>
        <color theme="1"/>
        <rFont val="Calibri"/>
        <charset val="134"/>
      </rPr>
      <t>7</t>
    </r>
    <r>
      <rPr>
        <sz val="11"/>
        <color theme="1"/>
        <rFont val="宋体"/>
        <charset val="134"/>
      </rPr>
      <t>现场调试与</t>
    </r>
    <r>
      <rPr>
        <sz val="11"/>
        <color theme="1"/>
        <rFont val="Calibri"/>
        <charset val="134"/>
      </rPr>
      <t>SAT</t>
    </r>
  </si>
  <si>
    <r>
      <rPr>
        <sz val="11"/>
        <color theme="1"/>
        <rFont val="宋体-简"/>
        <charset val="134"/>
      </rPr>
      <t>铁岭莱尼</t>
    </r>
    <r>
      <rPr>
        <sz val="11"/>
        <color theme="1"/>
        <rFont val="Calibri"/>
        <charset val="134"/>
      </rPr>
      <t xml:space="preserve"> 2</t>
    </r>
    <r>
      <rPr>
        <sz val="11"/>
        <color theme="1"/>
        <rFont val="宋体-简"/>
        <charset val="134"/>
      </rPr>
      <t>台双旋转机头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-简"/>
        <charset val="134"/>
      </rPr>
      <t>预测</t>
    </r>
  </si>
  <si>
    <t>铁岭</t>
  </si>
  <si>
    <r>
      <rPr>
        <sz val="11"/>
        <color theme="1"/>
        <rFont val="宋体-简"/>
        <charset val="134"/>
      </rPr>
      <t>保定曼德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-简"/>
        <charset val="134"/>
      </rPr>
      <t>预测</t>
    </r>
  </si>
  <si>
    <t>保定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</si>
</sst>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yyyy\-mm\-dd"/>
  </numFmts>
  <fonts count="30">
    <font>
      <sz val="11"/>
      <name val="Calibri"/>
      <charset val="134"/>
    </font>
    <font>
      <b/>
      <sz val="11"/>
      <color rgb="FFFFFFFF"/>
      <name val="Linux Libertine G"/>
      <charset val="134"/>
    </font>
    <font>
      <sz val="11"/>
      <color rgb="FFFFFFFF"/>
      <name val="Calibri"/>
      <charset val="134"/>
    </font>
    <font>
      <b/>
      <sz val="11"/>
      <color rgb="FFFFFFFF"/>
      <name val="Calibri"/>
      <charset val="134"/>
    </font>
    <font>
      <sz val="11"/>
      <name val="Linux Libertine G"/>
      <charset val="134"/>
    </font>
    <font>
      <sz val="11"/>
      <color theme="1"/>
      <name val="Calibri"/>
      <charset val="134"/>
    </font>
    <font>
      <sz val="11"/>
      <name val="宋体-简"/>
      <charset val="134"/>
    </font>
    <font>
      <sz val="11"/>
      <color theme="1"/>
      <name val="宋体-简"/>
      <charset val="134"/>
    </font>
    <font>
      <sz val="11"/>
      <color theme="1"/>
      <name val="宋体"/>
      <charset val="134"/>
    </font>
    <font>
      <sz val="9"/>
      <name val="Calibri"/>
      <charset val="134"/>
    </font>
    <font>
      <sz val="11"/>
      <color rgb="FFFF0000"/>
      <name val="Calibri"/>
      <charset val="134"/>
    </font>
    <font>
      <sz val="10"/>
      <name val="Arial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1"/>
      <name val="宋体"/>
      <charset val="134"/>
    </font>
    <font>
      <sz val="10"/>
      <name val="SimSun"/>
      <charset val="134"/>
    </font>
  </fonts>
  <fills count="3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4C7E7"/>
      </left>
      <right style="thin">
        <color rgb="FFB4C7E7"/>
      </right>
      <top style="thin">
        <color rgb="FFB4C7E7"/>
      </top>
      <bottom style="thin">
        <color rgb="FFB4C7E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Border="0" applyAlignment="0" applyProtection="0"/>
    <xf numFmtId="44" fontId="11" fillId="0" borderId="0" applyBorder="0" applyAlignment="0" applyProtection="0"/>
    <xf numFmtId="9" fontId="11" fillId="0" borderId="0" applyBorder="0" applyAlignment="0" applyProtection="0"/>
    <xf numFmtId="41" fontId="11" fillId="0" borderId="0" applyBorder="0" applyAlignment="0" applyProtection="0"/>
    <xf numFmtId="42" fontId="11" fillId="0" borderId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3" fillId="9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vertical="center"/>
    </xf>
    <xf numFmtId="0" fontId="0" fillId="2" borderId="0" xfId="0" applyFont="1" applyFill="1" applyBorder="1"/>
    <xf numFmtId="0" fontId="2" fillId="0" borderId="0" xfId="0" applyNumberFormat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1" xfId="0" applyFont="1" applyBorder="1"/>
    <xf numFmtId="176" fontId="0" fillId="0" borderId="1" xfId="0" applyNumberFormat="1" applyFont="1" applyBorder="1"/>
    <xf numFmtId="0" fontId="4" fillId="0" borderId="1" xfId="0" applyFont="1" applyBorder="1"/>
    <xf numFmtId="0" fontId="0" fillId="0" borderId="1" xfId="0" applyFont="1" applyBorder="1" applyAlignment="1">
      <alignment horizontal="center"/>
    </xf>
    <xf numFmtId="176" fontId="0" fillId="4" borderId="1" xfId="0" applyNumberFormat="1" applyFont="1" applyFill="1" applyBorder="1"/>
    <xf numFmtId="0" fontId="4" fillId="5" borderId="3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176" fontId="0" fillId="0" borderId="1" xfId="0" applyNumberFormat="1" applyBorder="1"/>
    <xf numFmtId="0" fontId="9" fillId="0" borderId="1" xfId="0" applyFont="1" applyBorder="1" applyAlignment="1">
      <alignment horizontal="center" vertical="center"/>
    </xf>
    <xf numFmtId="176" fontId="10" fillId="0" borderId="1" xfId="0" applyNumberFormat="1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/>
    <xf numFmtId="0" fontId="7" fillId="0" borderId="1" xfId="0" applyNumberFormat="1" applyFont="1" applyBorder="1"/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0">
    <dxf>
      <font>
        <b val="1"/>
        <color rgb="FF006100"/>
      </font>
      <fill>
        <patternFill patternType="solid">
          <bgColor rgb="FFD9EAD3"/>
        </patternFill>
      </fill>
    </dxf>
    <dxf>
      <font>
        <b val="1"/>
        <color rgb="FF9C6500"/>
      </font>
      <fill>
        <patternFill patternType="solid">
          <bgColor rgb="FFFFF2CC"/>
        </patternFill>
      </fill>
    </dxf>
    <dxf>
      <font>
        <b val="1"/>
        <color rgb="FF9C0006"/>
      </font>
      <fill>
        <patternFill patternType="solid">
          <bgColor rgb="FFF4CC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6100"/>
      <rgbColor rgb="00000080"/>
      <rgbColor rgb="009C6500"/>
      <rgbColor rgb="00800080"/>
      <rgbColor rgb="00156082"/>
      <rgbColor rgb="00B7B7B7"/>
      <rgbColor rgb="008B8B8B"/>
      <rgbColor rgb="00CCCCCC"/>
      <rgbColor rgb="00993366"/>
      <rgbColor rgb="00FFF2CC"/>
      <rgbColor rgb="00D9EAF7"/>
      <rgbColor rgb="00660066"/>
      <rgbColor rgb="00D9D9D9"/>
      <rgbColor rgb="000066CC"/>
      <rgbColor rgb="00B4C7E7"/>
      <rgbColor rgb="00000080"/>
      <rgbColor rgb="00FF00FF"/>
      <rgbColor rgb="00FCE4D6"/>
      <rgbColor rgb="0000FFFF"/>
      <rgbColor rgb="00800080"/>
      <rgbColor rgb="00800000"/>
      <rgbColor rgb="00196B24"/>
      <rgbColor rgb="000000FF"/>
      <rgbColor rgb="000F9ED5"/>
      <rgbColor rgb="00D9E7F7"/>
      <rgbColor rgb="00E2F0D9"/>
      <rgbColor rgb="00FFE699"/>
      <rgbColor rgb="009DC3E6"/>
      <rgbColor rgb="00F4B183"/>
      <rgbColor rgb="00B7C9DD"/>
      <rgbColor rgb="00F4CCCC"/>
      <rgbColor rgb="002F75B5"/>
      <rgbColor rgb="0046B1E1"/>
      <rgbColor rgb="0070AD47"/>
      <rgbColor rgb="00D6B656"/>
      <rgbColor rgb="00D9EAD3"/>
      <rgbColor rgb="00E97132"/>
      <rgbColor rgb="00E7E6E6"/>
      <rgbColor rgb="00B3B3B3"/>
      <rgbColor rgb="0017365D"/>
      <rgbColor rgb="00548235"/>
      <rgbColor rgb="00003300"/>
      <rgbColor rgb="001F2937"/>
      <rgbColor rgb="00993300"/>
      <rgbColor rgb="00993366"/>
      <rgbColor rgb="00333399"/>
      <rgbColor rgb="002434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ProjectsREV0Final" displayName="ProjectsREV0Final" ref="A2:AH29" totalsRowShown="0">
  <tableColumns count="34">
    <tableColumn id="1" name="序号"/>
    <tableColumn id="2" name="项目号"/>
    <tableColumn id="3" name="项目等级"/>
    <tableColumn id="4" name="项目名称"/>
    <tableColumn id="5" name="登记日期"/>
    <tableColumn id="6" name="部门归属"/>
    <tableColumn id="7" name="项目类型"/>
    <tableColumn id="8" name="项目负责人"/>
    <tableColumn id="9" name="调试负责人"/>
    <tableColumn id="10" name="研发负责人"/>
    <tableColumn id="11" name="软件负责人"/>
    <tableColumn id="12" name="售后负责人"/>
    <tableColumn id="13" name="项目风险"/>
    <tableColumn id="14" name="客户集团"/>
    <tableColumn id="15" name="区域"/>
    <tableColumn id="16" name="国家"/>
    <tableColumn id="17" name="地区"/>
    <tableColumn id="18" name="城市"/>
    <tableColumn id="19" name="工厂"/>
    <tableColumn id="20" name="设备型号"/>
    <tableColumn id="21" name="质保时长(月)"/>
    <tableColumn id="22" name="数量"/>
    <tableColumn id="23" name="项目阶段"/>
    <tableColumn id="24" name="调试启动日期"/>
    <tableColumn id="25" name="FAT日期"/>
    <tableColumn id="26" name="发货日期"/>
    <tableColumn id="27" name="到货日期"/>
    <tableColumn id="28" name="SAT日期"/>
    <tableColumn id="29" name="陪产结束日期"/>
    <tableColumn id="30" name="质保开始日期"/>
    <tableColumn id="31" name="质保结束日期"/>
    <tableColumn id="32" name="调试数量需求"/>
    <tableColumn id="33" name="售后数量需求"/>
    <tableColumn id="34" name="质保状态（按当天自动更新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"/>
  <sheetViews>
    <sheetView showGridLines="0" workbookViewId="0">
      <selection activeCell="E20" sqref="E20"/>
    </sheetView>
  </sheetViews>
  <sheetFormatPr defaultColWidth="9.0078125" defaultRowHeight="16.8"/>
  <cols>
    <col min="1" max="6" width="7.8125" style="28" customWidth="1"/>
    <col min="7" max="8" width="8.5" style="28" customWidth="1"/>
    <col min="9" max="9" width="7.8125" style="28" customWidth="1"/>
    <col min="10" max="10" width="14.96875" style="28" customWidth="1"/>
    <col min="11" max="11" width="14.75" style="28" customWidth="1"/>
    <col min="12" max="12" width="8.8125" style="28" customWidth="1"/>
    <col min="13" max="13" width="10.3125" style="28" customWidth="1"/>
    <col min="14" max="14" width="8.5" style="28" customWidth="1"/>
    <col min="15" max="15" width="12.25" style="28" customWidth="1"/>
    <col min="16" max="16" width="7.8125" style="28" customWidth="1"/>
    <col min="17" max="16364" width="9" style="28"/>
    <col min="16365" max="16384" width="9.0078125" style="28"/>
  </cols>
  <sheetData>
    <row r="1" ht="30" customHeight="1" spans="1:16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3" ht="34" spans="1:16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</row>
    <row r="4" ht="17" spans="1:16">
      <c r="A4" s="30" t="s">
        <v>16</v>
      </c>
      <c r="B4" s="30" t="s">
        <v>17</v>
      </c>
      <c r="C4" s="28" t="s">
        <v>18</v>
      </c>
      <c r="D4" s="30" t="s">
        <v>19</v>
      </c>
      <c r="E4" s="28" t="s">
        <v>20</v>
      </c>
      <c r="F4" s="28">
        <v>0</v>
      </c>
      <c r="G4" s="30" t="s">
        <v>21</v>
      </c>
      <c r="H4" s="30" t="s">
        <v>22</v>
      </c>
      <c r="I4" s="30" t="s">
        <v>23</v>
      </c>
      <c r="J4" s="28" t="s">
        <v>24</v>
      </c>
      <c r="K4" s="28" t="s">
        <v>25</v>
      </c>
      <c r="L4" s="28" t="s">
        <v>26</v>
      </c>
      <c r="M4" s="30" t="s">
        <v>27</v>
      </c>
      <c r="N4" s="30" t="s">
        <v>28</v>
      </c>
      <c r="O4" s="30" t="s">
        <v>29</v>
      </c>
      <c r="P4" s="28" t="s">
        <v>30</v>
      </c>
    </row>
    <row r="5" ht="17" spans="1:16">
      <c r="A5" s="30" t="s">
        <v>31</v>
      </c>
      <c r="B5" s="30" t="s">
        <v>32</v>
      </c>
      <c r="C5" s="28" t="s">
        <v>33</v>
      </c>
      <c r="D5" s="30" t="s">
        <v>34</v>
      </c>
      <c r="E5" s="28" t="s">
        <v>35</v>
      </c>
      <c r="F5" s="28">
        <v>5</v>
      </c>
      <c r="G5" s="30" t="s">
        <v>36</v>
      </c>
      <c r="H5" s="30" t="s">
        <v>37</v>
      </c>
      <c r="I5" s="30" t="s">
        <v>38</v>
      </c>
      <c r="J5" s="28" t="s">
        <v>39</v>
      </c>
      <c r="K5" s="28" t="s">
        <v>40</v>
      </c>
      <c r="L5" s="28" t="s">
        <v>41</v>
      </c>
      <c r="M5" s="30" t="s">
        <v>42</v>
      </c>
      <c r="N5" s="30" t="s">
        <v>43</v>
      </c>
      <c r="O5" s="30" t="s">
        <v>44</v>
      </c>
      <c r="P5" s="28" t="s">
        <v>45</v>
      </c>
    </row>
    <row r="6" ht="17" spans="1:16">
      <c r="A6" s="30" t="s">
        <v>46</v>
      </c>
      <c r="B6" s="30" t="s">
        <v>47</v>
      </c>
      <c r="C6" s="28" t="s">
        <v>48</v>
      </c>
      <c r="E6" s="28" t="s">
        <v>49</v>
      </c>
      <c r="F6" s="28">
        <v>7</v>
      </c>
      <c r="G6" s="30" t="s">
        <v>19</v>
      </c>
      <c r="H6" s="30" t="s">
        <v>50</v>
      </c>
      <c r="I6" s="30" t="s">
        <v>51</v>
      </c>
      <c r="J6" s="28" t="s">
        <v>52</v>
      </c>
      <c r="K6" s="28" t="s">
        <v>53</v>
      </c>
      <c r="L6" s="28" t="s">
        <v>54</v>
      </c>
      <c r="M6" s="30" t="s">
        <v>55</v>
      </c>
      <c r="N6" s="30" t="s">
        <v>56</v>
      </c>
      <c r="O6" s="30" t="s">
        <v>57</v>
      </c>
      <c r="P6" s="28">
        <v>680</v>
      </c>
    </row>
    <row r="7" ht="17" spans="1:16">
      <c r="C7" s="28" t="s">
        <v>58</v>
      </c>
      <c r="E7" s="28" t="s">
        <v>59</v>
      </c>
      <c r="F7" s="28">
        <v>9</v>
      </c>
      <c r="G7" s="30" t="s">
        <v>60</v>
      </c>
      <c r="H7" s="30" t="s">
        <v>61</v>
      </c>
      <c r="J7" s="28" t="s">
        <v>62</v>
      </c>
      <c r="K7" s="28" t="s">
        <v>63</v>
      </c>
      <c r="L7" s="28" t="s">
        <v>64</v>
      </c>
      <c r="M7" s="31" t="s">
        <v>65</v>
      </c>
      <c r="N7" s="30" t="s">
        <v>66</v>
      </c>
      <c r="O7" s="30" t="s">
        <v>67</v>
      </c>
      <c r="P7" s="28">
        <v>860</v>
      </c>
    </row>
    <row r="8" ht="17" spans="1:16">
      <c r="J8" s="28" t="s">
        <v>68</v>
      </c>
      <c r="K8" s="28" t="s">
        <v>69</v>
      </c>
      <c r="L8" s="28" t="s">
        <v>70</v>
      </c>
      <c r="N8" s="30" t="s">
        <v>71</v>
      </c>
      <c r="O8" s="28" t="s">
        <v>72</v>
      </c>
      <c r="P8" s="28">
        <v>880</v>
      </c>
    </row>
    <row r="9" ht="17" spans="1:16">
      <c r="J9" s="28" t="s">
        <v>73</v>
      </c>
      <c r="K9" s="28" t="s">
        <v>74</v>
      </c>
      <c r="L9" s="28" t="s">
        <v>75</v>
      </c>
      <c r="N9" s="30" t="s">
        <v>65</v>
      </c>
      <c r="O9" s="30" t="s">
        <v>76</v>
      </c>
      <c r="P9" s="28" t="s">
        <v>77</v>
      </c>
    </row>
    <row r="10" ht="17" spans="1:16">
      <c r="J10" s="28" t="s">
        <v>78</v>
      </c>
      <c r="K10" s="28" t="s">
        <v>79</v>
      </c>
      <c r="L10" s="28" t="s">
        <v>80</v>
      </c>
      <c r="N10" s="30" t="s">
        <v>81</v>
      </c>
      <c r="O10" s="30" t="s">
        <v>82</v>
      </c>
      <c r="P10" s="28" t="s">
        <v>83</v>
      </c>
    </row>
    <row r="11" ht="17" spans="1:16">
      <c r="J11" s="28" t="s">
        <v>84</v>
      </c>
      <c r="K11" s="28" t="s">
        <v>85</v>
      </c>
      <c r="L11" s="28" t="s">
        <v>86</v>
      </c>
      <c r="N11" s="30" t="s">
        <v>87</v>
      </c>
      <c r="O11" s="30" t="s">
        <v>88</v>
      </c>
      <c r="P11" s="32">
        <v>850</v>
      </c>
    </row>
    <row r="12" ht="17" spans="1:16">
      <c r="J12" s="28" t="s">
        <v>89</v>
      </c>
      <c r="K12" s="28" t="s">
        <v>90</v>
      </c>
      <c r="L12" s="28" t="s">
        <v>91</v>
      </c>
      <c r="N12" s="30" t="s">
        <v>92</v>
      </c>
      <c r="O12" s="30" t="s">
        <v>93</v>
      </c>
      <c r="P12" s="30" t="s">
        <v>94</v>
      </c>
    </row>
    <row r="13" ht="17" spans="1:16">
      <c r="J13" s="28" t="s">
        <v>95</v>
      </c>
      <c r="K13" s="28" t="s">
        <v>96</v>
      </c>
      <c r="L13" s="28" t="s">
        <v>97</v>
      </c>
      <c r="N13" s="30" t="s">
        <v>98</v>
      </c>
      <c r="O13" s="30" t="s">
        <v>99</v>
      </c>
    </row>
    <row r="14" ht="17" spans="1:16">
      <c r="K14" s="28" t="s">
        <v>100</v>
      </c>
      <c r="L14" s="28" t="s">
        <v>80</v>
      </c>
      <c r="O14" s="30" t="s">
        <v>101</v>
      </c>
    </row>
    <row r="15" spans="1:16">
      <c r="L15" s="28" t="s">
        <v>102</v>
      </c>
    </row>
    <row r="16" spans="1:16">
      <c r="L16" s="28" t="s">
        <v>103</v>
      </c>
    </row>
  </sheetData>
  <mergeCells count="1">
    <mergeCell ref="A1:P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E205"/>
  <sheetViews>
    <sheetView showGridLines="0" tabSelected="1" topLeftCell="Z1" workbookViewId="0">
      <selection activeCell="BG8" sqref="BG8"/>
    </sheetView>
  </sheetViews>
  <sheetFormatPr defaultColWidth="9.015625" defaultRowHeight="16.8"/>
  <cols>
    <col min="1" max="1" width="4.1171875" customWidth="1"/>
    <col min="2" max="2" width="5.7421875" customWidth="1"/>
    <col min="3" max="3" width="7.3515625" customWidth="1"/>
    <col min="4" max="4" width="32.75" customWidth="1"/>
    <col min="5" max="5" width="11.578125" customWidth="1"/>
    <col min="6" max="7" width="7.3515625" customWidth="1"/>
    <col min="8" max="12" width="8.96875" hidden="1" customWidth="1"/>
    <col min="13" max="13" width="7.3515625" customWidth="1"/>
    <col min="14" max="14" width="8.703125" customWidth="1"/>
    <col min="15" max="15" width="9.6484375" customWidth="1"/>
    <col min="16" max="16" width="8" customWidth="1"/>
    <col min="17" max="17" width="11.46875" customWidth="1"/>
    <col min="18" max="18" width="10.46875" customWidth="1"/>
    <col min="19" max="19" width="4.1171875" customWidth="1"/>
    <col min="20" max="20" width="7.3515625" style="2" customWidth="1"/>
    <col min="21" max="21" width="7.3515625" customWidth="1"/>
    <col min="22" max="22" width="4.1171875" customWidth="1"/>
    <col min="23" max="23" width="14.75" customWidth="1"/>
    <col min="24" max="31" width="11.578125" customWidth="1"/>
    <col min="34" max="34" width="20" customWidth="1"/>
    <col min="35" max="57" width="0.1015625" customWidth="1"/>
  </cols>
  <sheetData>
    <row r="1" ht="30" customHeight="1" spans="1:57">
      <c r="A1" s="3" t="s">
        <v>104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</row>
    <row r="2" ht="34" spans="1:57">
      <c r="A2" s="6" t="s">
        <v>105</v>
      </c>
      <c r="B2" s="6" t="s">
        <v>106</v>
      </c>
      <c r="C2" s="6" t="s">
        <v>2</v>
      </c>
      <c r="D2" s="6" t="s">
        <v>107</v>
      </c>
      <c r="E2" s="6" t="s">
        <v>108</v>
      </c>
      <c r="F2" s="6" t="s">
        <v>0</v>
      </c>
      <c r="G2" s="6" t="s">
        <v>109</v>
      </c>
      <c r="H2" s="6" t="s">
        <v>110</v>
      </c>
      <c r="I2" s="6" t="s">
        <v>111</v>
      </c>
      <c r="J2" s="6" t="s">
        <v>112</v>
      </c>
      <c r="K2" s="6" t="s">
        <v>113</v>
      </c>
      <c r="L2" s="6" t="s">
        <v>114</v>
      </c>
      <c r="M2" s="6" t="s">
        <v>1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115</v>
      </c>
      <c r="S2" s="6" t="s">
        <v>116</v>
      </c>
      <c r="T2" s="6" t="s">
        <v>15</v>
      </c>
      <c r="U2" s="6" t="s">
        <v>117</v>
      </c>
      <c r="V2" s="6" t="s">
        <v>118</v>
      </c>
      <c r="W2" s="6" t="s">
        <v>119</v>
      </c>
      <c r="X2" s="6" t="s">
        <v>120</v>
      </c>
      <c r="Y2" s="7" t="s">
        <v>121</v>
      </c>
      <c r="Z2" s="6" t="s">
        <v>122</v>
      </c>
      <c r="AA2" s="6" t="s">
        <v>123</v>
      </c>
      <c r="AB2" s="7" t="s">
        <v>124</v>
      </c>
      <c r="AC2" s="6" t="s">
        <v>125</v>
      </c>
      <c r="AD2" s="6" t="s">
        <v>126</v>
      </c>
      <c r="AE2" s="6" t="s">
        <v>127</v>
      </c>
      <c r="AF2" s="6" t="s">
        <v>128</v>
      </c>
      <c r="AG2" s="6" t="s">
        <v>129</v>
      </c>
      <c r="AH2" s="8" t="s">
        <v>130</v>
      </c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</row>
    <row r="3" s="1" customFormat="1" ht="17" spans="1:57">
      <c r="A3" s="9"/>
      <c r="B3" s="9"/>
      <c r="C3" s="9" t="s">
        <v>18</v>
      </c>
      <c r="D3" s="9" t="s">
        <v>131</v>
      </c>
      <c r="E3" s="10">
        <v>45849</v>
      </c>
      <c r="F3" s="11" t="s">
        <v>31</v>
      </c>
      <c r="G3" s="11" t="s">
        <v>38</v>
      </c>
      <c r="H3" s="9"/>
      <c r="I3" s="9"/>
      <c r="J3" s="9"/>
      <c r="K3" s="9"/>
      <c r="L3" s="9"/>
      <c r="M3" s="11" t="s">
        <v>17</v>
      </c>
      <c r="N3" s="9" t="s">
        <v>70</v>
      </c>
      <c r="O3" s="11" t="s">
        <v>42</v>
      </c>
      <c r="P3" s="11" t="s">
        <v>56</v>
      </c>
      <c r="Q3" s="11" t="s">
        <v>99</v>
      </c>
      <c r="R3" s="9" t="s">
        <v>132</v>
      </c>
      <c r="S3" s="9"/>
      <c r="T3" s="12" t="s">
        <v>77</v>
      </c>
      <c r="U3" s="9">
        <v>24</v>
      </c>
      <c r="V3" s="9">
        <v>1</v>
      </c>
      <c r="W3" s="9" t="s">
        <v>74</v>
      </c>
      <c r="X3" s="10">
        <v>45901</v>
      </c>
      <c r="Y3" s="13">
        <v>46255</v>
      </c>
      <c r="Z3" s="13">
        <v>46282</v>
      </c>
      <c r="AA3" s="13">
        <f>Z3+6*7</f>
        <v>46324</v>
      </c>
      <c r="AB3" s="13">
        <f>AA3+5*7</f>
        <v>46359</v>
      </c>
      <c r="AC3" s="13">
        <f>AB3+4*7</f>
        <v>46387</v>
      </c>
      <c r="AD3" s="13">
        <f>AB3</f>
        <v>46359</v>
      </c>
      <c r="AE3" s="13">
        <f>AD3+U3*30</f>
        <v>47079</v>
      </c>
      <c r="AF3" s="9">
        <v>2</v>
      </c>
      <c r="AG3" s="9">
        <v>1</v>
      </c>
      <c r="AH3" s="14" t="str">
        <f ca="1" t="shared" ref="AH3:AH29" si="0">IF($D3="","",IF(NOT(ISNUMBER($AE3)),"待确认",IF(TODAY()&lt;=$AE3,"质保内","质保外")))</f>
        <v>质保内</v>
      </c>
      <c r="AI3" s="5" t="str">
        <f>IF($F3="研发",规则配置!$H$4,IF(OR($F3="内销",$F3="外销"),规则配置!$I$4,""))</f>
        <v>样机</v>
      </c>
      <c r="AJ3" s="5" t="str">
        <f>IF($F3="研发",规则配置!$H$5,IF(OR($F3="内销",$F3="外销"),规则配置!$I$5,""))</f>
        <v>批量机</v>
      </c>
      <c r="AK3" s="5" t="str">
        <f>IF($F3="研发",规则配置!$H$6,IF(OR($F3="内销",$F3="外销"),规则配置!$I$6,""))</f>
        <v>备货</v>
      </c>
      <c r="AL3" s="5" t="str">
        <f>IF($F3="研发",规则配置!$H$7,IF(OR($F3="内销",$F3="外销"),"",""))</f>
        <v/>
      </c>
      <c r="AM3" s="5" t="str">
        <f>IF($F3="研发",规则配置!$J$4,IF(OR($F3="内销",$F3="外销"),规则配置!$K$4,""))</f>
        <v>0准备</v>
      </c>
      <c r="AN3" s="5" t="str">
        <f>IF($F3="研发",规则配置!$J$5,IF(OR($F3="内销",$F3="外销"),规则配置!$K$5,""))</f>
        <v>1启动</v>
      </c>
      <c r="AO3" s="5" t="str">
        <f>IF($F3="研发",规则配置!$J$6,IF(OR($F3="内销",$F3="外销"),规则配置!$K$6,""))</f>
        <v>2研发</v>
      </c>
      <c r="AP3" s="5" t="str">
        <f>IF($F3="研发",规则配置!$J$7,IF(OR($F3="内销",$F3="外销"),规则配置!$K$7,""))</f>
        <v>3采购</v>
      </c>
      <c r="AQ3" s="5" t="str">
        <f>IF($F3="研发",规则配置!$J$8,IF(OR($F3="内销",$F3="外销"),规则配置!$K$8,""))</f>
        <v>4组装</v>
      </c>
      <c r="AR3" s="5" t="str">
        <f>IF($F3="研发",规则配置!$J$9,IF(OR($F3="内销",$F3="外销"),规则配置!$K$9,""))</f>
        <v>5调试与预验收</v>
      </c>
      <c r="AS3" s="5" t="str">
        <f>IF($F3="研发",规则配置!$J$10,IF(OR($F3="内销",$F3="外销"),规则配置!$K$10,""))</f>
        <v>6发货到货</v>
      </c>
      <c r="AT3" s="5" t="str">
        <f>IF($F3="研发",规则配置!$J$11,IF(OR($F3="内销",$F3="外销"),规则配置!$K$11,""))</f>
        <v>7现场调试与SAT</v>
      </c>
      <c r="AU3" s="5" t="str">
        <f>IF($F3="研发",规则配置!$J$12,IF(OR($F3="内销",$F3="外销"),规则配置!$K$12,""))</f>
        <v>8陪产</v>
      </c>
      <c r="AV3" s="5" t="str">
        <f>IF($F3="研发",规则配置!$J$13,IF(OR($F3="内销",$F3="外销"),规则配置!$K$13,""))</f>
        <v>9转售后</v>
      </c>
      <c r="AW3" s="5" t="str">
        <f>IF($F3="研发","",IF(OR($F3="内销",$F3="外销"),规则配置!$K$14,""))</f>
        <v>10售后</v>
      </c>
      <c r="AX3" s="5" t="str">
        <f>规则配置!$C4</f>
        <v>M0</v>
      </c>
      <c r="AY3" s="5" t="str">
        <f>规则配置!$A4</f>
        <v>内销</v>
      </c>
      <c r="AZ3" s="5" t="str">
        <f>规则配置!$B4</f>
        <v>高</v>
      </c>
      <c r="BA3" s="5" t="str">
        <f>规则配置!$L4</f>
        <v>Elrad</v>
      </c>
      <c r="BB3" s="5" t="str">
        <f>规则配置!$M4</f>
        <v>欧洲和北非</v>
      </c>
      <c r="BC3" s="5" t="str">
        <f>规则配置!$N4</f>
        <v>塞尔维亚</v>
      </c>
      <c r="BD3" s="5" t="str">
        <f>规则配置!$O4</f>
        <v>塞尔维亚南部</v>
      </c>
      <c r="BE3" s="5" t="str">
        <f>规则配置!$P4</f>
        <v>60X</v>
      </c>
    </row>
    <row r="4" s="1" customFormat="1" ht="17" spans="1:57">
      <c r="A4" s="9"/>
      <c r="B4" s="9"/>
      <c r="C4" s="9" t="s">
        <v>33</v>
      </c>
      <c r="D4" s="9" t="s">
        <v>133</v>
      </c>
      <c r="E4" s="10">
        <v>45950</v>
      </c>
      <c r="F4" s="11" t="s">
        <v>31</v>
      </c>
      <c r="G4" s="11" t="s">
        <v>38</v>
      </c>
      <c r="H4" s="9"/>
      <c r="I4" s="9"/>
      <c r="J4" s="9"/>
      <c r="K4" s="9"/>
      <c r="L4" s="9"/>
      <c r="M4" s="11" t="s">
        <v>32</v>
      </c>
      <c r="N4" s="9" t="s">
        <v>70</v>
      </c>
      <c r="O4" s="11" t="s">
        <v>42</v>
      </c>
      <c r="P4" s="11" t="s">
        <v>56</v>
      </c>
      <c r="Q4" s="11" t="s">
        <v>99</v>
      </c>
      <c r="R4" s="9" t="s">
        <v>132</v>
      </c>
      <c r="S4" s="9"/>
      <c r="T4" s="12" t="s">
        <v>77</v>
      </c>
      <c r="U4" s="9">
        <v>24</v>
      </c>
      <c r="V4" s="9">
        <v>1</v>
      </c>
      <c r="W4" s="9" t="s">
        <v>74</v>
      </c>
      <c r="X4" s="10">
        <v>46036</v>
      </c>
      <c r="Y4" s="13">
        <v>46275</v>
      </c>
      <c r="Z4" s="13">
        <v>46290</v>
      </c>
      <c r="AA4" s="13">
        <f t="shared" ref="AA4:AA12" si="1">Z4+6*7</f>
        <v>46332</v>
      </c>
      <c r="AB4" s="13">
        <f t="shared" ref="AB4:AB12" si="2">AA4+5*7</f>
        <v>46367</v>
      </c>
      <c r="AC4" s="13">
        <f t="shared" ref="AC4:AC12" si="3">AB4+4*7</f>
        <v>46395</v>
      </c>
      <c r="AD4" s="13">
        <f t="shared" ref="AD4:AD12" si="4">AB4</f>
        <v>46367</v>
      </c>
      <c r="AE4" s="13">
        <f t="shared" ref="AE4:AE12" si="5">AD4+U4*30</f>
        <v>47087</v>
      </c>
      <c r="AF4" s="9">
        <v>2</v>
      </c>
      <c r="AG4" s="9">
        <v>0</v>
      </c>
      <c r="AH4" s="14" t="str">
        <f ca="1" t="shared" si="0"/>
        <v>质保内</v>
      </c>
      <c r="AI4" s="5" t="str">
        <f>IF($F4="研发",规则配置!$H$4,IF(OR($F4="内销",$F4="外销"),规则配置!$I$4,""))</f>
        <v>样机</v>
      </c>
      <c r="AJ4" s="5" t="str">
        <f>IF($F4="研发",规则配置!$H$5,IF(OR($F4="内销",$F4="外销"),规则配置!$I$5,""))</f>
        <v>批量机</v>
      </c>
      <c r="AK4" s="5" t="str">
        <f>IF($F4="研发",规则配置!$H$6,IF(OR($F4="内销",$F4="外销"),规则配置!$I$6,""))</f>
        <v>备货</v>
      </c>
      <c r="AL4" s="5" t="str">
        <f>IF($F4="研发",规则配置!$H$7,IF(OR($F4="内销",$F4="外销"),"",""))</f>
        <v/>
      </c>
      <c r="AM4" s="5" t="str">
        <f>IF($F4="研发",规则配置!$J$4,IF(OR($F4="内销",$F4="外销"),规则配置!$K$4,""))</f>
        <v>0准备</v>
      </c>
      <c r="AN4" s="5" t="str">
        <f>IF($F4="研发",规则配置!$J$5,IF(OR($F4="内销",$F4="外销"),规则配置!$K$5,""))</f>
        <v>1启动</v>
      </c>
      <c r="AO4" s="5" t="str">
        <f>IF($F4="研发",规则配置!$J$6,IF(OR($F4="内销",$F4="外销"),规则配置!$K$6,""))</f>
        <v>2研发</v>
      </c>
      <c r="AP4" s="5" t="str">
        <f>IF($F4="研发",规则配置!$J$7,IF(OR($F4="内销",$F4="外销"),规则配置!$K$7,""))</f>
        <v>3采购</v>
      </c>
      <c r="AQ4" s="5" t="str">
        <f>IF($F4="研发",规则配置!$J$8,IF(OR($F4="内销",$F4="外销"),规则配置!$K$8,""))</f>
        <v>4组装</v>
      </c>
      <c r="AR4" s="5" t="str">
        <f>IF($F4="研发",规则配置!$J$9,IF(OR($F4="内销",$F4="外销"),规则配置!$K$9,""))</f>
        <v>5调试与预验收</v>
      </c>
      <c r="AS4" s="5" t="str">
        <f>IF($F4="研发",规则配置!$J$10,IF(OR($F4="内销",$F4="外销"),规则配置!$K$10,""))</f>
        <v>6发货到货</v>
      </c>
      <c r="AT4" s="5" t="str">
        <f>IF($F4="研发",规则配置!$J$11,IF(OR($F4="内销",$F4="外销"),规则配置!$K$11,""))</f>
        <v>7现场调试与SAT</v>
      </c>
      <c r="AU4" s="5" t="str">
        <f>IF($F4="研发",规则配置!$J$12,IF(OR($F4="内销",$F4="外销"),规则配置!$K$12,""))</f>
        <v>8陪产</v>
      </c>
      <c r="AV4" s="5" t="str">
        <f>IF($F4="研发",规则配置!$J$13,IF(OR($F4="内销",$F4="外销"),规则配置!$K$13,""))</f>
        <v>9转售后</v>
      </c>
      <c r="AW4" s="5" t="str">
        <f>IF($F4="研发","",IF(OR($F4="内销",$F4="外销"),规则配置!$K$14,""))</f>
        <v>10售后</v>
      </c>
      <c r="AX4" s="5" t="str">
        <f>规则配置!$C5</f>
        <v>M1</v>
      </c>
      <c r="AY4" s="5" t="str">
        <f>规则配置!$A5</f>
        <v>外销</v>
      </c>
      <c r="AZ4" s="5" t="str">
        <f>规则配置!$B5</f>
        <v>中</v>
      </c>
      <c r="BA4" s="5" t="str">
        <f>规则配置!$L5</f>
        <v>Versigent</v>
      </c>
      <c r="BB4" s="5" t="str">
        <f>规则配置!$M5</f>
        <v>北美</v>
      </c>
      <c r="BC4" s="5" t="str">
        <f>规则配置!$N5</f>
        <v>葡萄牙</v>
      </c>
      <c r="BD4" s="5" t="str">
        <f>规则配置!$O5</f>
        <v>葡萄牙中部</v>
      </c>
      <c r="BE4" s="5" t="str">
        <f>规则配置!$P5</f>
        <v>60T</v>
      </c>
    </row>
    <row r="5" s="1" customFormat="1" ht="17" spans="1:57">
      <c r="A5" s="9"/>
      <c r="B5" s="9"/>
      <c r="C5" s="9" t="s">
        <v>18</v>
      </c>
      <c r="D5" s="9" t="s">
        <v>134</v>
      </c>
      <c r="E5" s="10">
        <v>46020</v>
      </c>
      <c r="F5" s="11" t="s">
        <v>31</v>
      </c>
      <c r="G5" s="11" t="s">
        <v>38</v>
      </c>
      <c r="H5" s="9"/>
      <c r="I5" s="9"/>
      <c r="J5" s="9"/>
      <c r="K5" s="9"/>
      <c r="L5" s="9"/>
      <c r="M5" s="11" t="s">
        <v>32</v>
      </c>
      <c r="N5" s="9" t="s">
        <v>41</v>
      </c>
      <c r="O5" s="11" t="s">
        <v>42</v>
      </c>
      <c r="P5" s="11" t="s">
        <v>56</v>
      </c>
      <c r="Q5" s="11" t="s">
        <v>101</v>
      </c>
      <c r="R5" s="9" t="s">
        <v>135</v>
      </c>
      <c r="S5" s="9"/>
      <c r="T5" s="12" t="s">
        <v>77</v>
      </c>
      <c r="U5" s="9">
        <v>12</v>
      </c>
      <c r="V5" s="9">
        <v>2</v>
      </c>
      <c r="W5" s="9" t="s">
        <v>74</v>
      </c>
      <c r="X5" s="10">
        <v>46152</v>
      </c>
      <c r="Y5" s="13">
        <v>46310</v>
      </c>
      <c r="Z5" s="13">
        <v>46325</v>
      </c>
      <c r="AA5" s="13">
        <f t="shared" si="1"/>
        <v>46367</v>
      </c>
      <c r="AB5" s="13">
        <f t="shared" si="2"/>
        <v>46402</v>
      </c>
      <c r="AC5" s="13">
        <f t="shared" si="3"/>
        <v>46430</v>
      </c>
      <c r="AD5" s="13">
        <f t="shared" si="4"/>
        <v>46402</v>
      </c>
      <c r="AE5" s="13">
        <f t="shared" si="5"/>
        <v>46762</v>
      </c>
      <c r="AF5" s="9">
        <v>2</v>
      </c>
      <c r="AG5" s="9">
        <v>1</v>
      </c>
      <c r="AH5" s="14" t="str">
        <f ca="1" t="shared" si="0"/>
        <v>质保内</v>
      </c>
      <c r="AI5" s="5" t="str">
        <f>IF($F5="研发",规则配置!$H$4,IF(OR($F5="内销",$F5="外销"),规则配置!$I$4,""))</f>
        <v>样机</v>
      </c>
      <c r="AJ5" s="5" t="str">
        <f>IF($F5="研发",规则配置!$H$5,IF(OR($F5="内销",$F5="外销"),规则配置!$I$5,""))</f>
        <v>批量机</v>
      </c>
      <c r="AK5" s="5" t="str">
        <f>IF($F5="研发",规则配置!$H$6,IF(OR($F5="内销",$F5="外销"),规则配置!$I$6,""))</f>
        <v>备货</v>
      </c>
      <c r="AL5" s="5" t="str">
        <f>IF($F5="研发",规则配置!$H$7,IF(OR($F5="内销",$F5="外销"),"",""))</f>
        <v/>
      </c>
      <c r="AM5" s="5" t="str">
        <f>IF($F5="研发",规则配置!$J$4,IF(OR($F5="内销",$F5="外销"),规则配置!$K$4,""))</f>
        <v>0准备</v>
      </c>
      <c r="AN5" s="5" t="str">
        <f>IF($F5="研发",规则配置!$J$5,IF(OR($F5="内销",$F5="外销"),规则配置!$K$5,""))</f>
        <v>1启动</v>
      </c>
      <c r="AO5" s="5" t="str">
        <f>IF($F5="研发",规则配置!$J$6,IF(OR($F5="内销",$F5="外销"),规则配置!$K$6,""))</f>
        <v>2研发</v>
      </c>
      <c r="AP5" s="5" t="str">
        <f>IF($F5="研发",规则配置!$J$7,IF(OR($F5="内销",$F5="外销"),规则配置!$K$7,""))</f>
        <v>3采购</v>
      </c>
      <c r="AQ5" s="5" t="str">
        <f>IF($F5="研发",规则配置!$J$8,IF(OR($F5="内销",$F5="外销"),规则配置!$K$8,""))</f>
        <v>4组装</v>
      </c>
      <c r="AR5" s="5" t="str">
        <f>IF($F5="研发",规则配置!$J$9,IF(OR($F5="内销",$F5="外销"),规则配置!$K$9,""))</f>
        <v>5调试与预验收</v>
      </c>
      <c r="AS5" s="5" t="str">
        <f>IF($F5="研发",规则配置!$J$10,IF(OR($F5="内销",$F5="外销"),规则配置!$K$10,""))</f>
        <v>6发货到货</v>
      </c>
      <c r="AT5" s="5" t="str">
        <f>IF($F5="研发",规则配置!$J$11,IF(OR($F5="内销",$F5="外销"),规则配置!$K$11,""))</f>
        <v>7现场调试与SAT</v>
      </c>
      <c r="AU5" s="5" t="str">
        <f>IF($F5="研发",规则配置!$J$12,IF(OR($F5="内销",$F5="外销"),规则配置!$K$12,""))</f>
        <v>8陪产</v>
      </c>
      <c r="AV5" s="5" t="str">
        <f>IF($F5="研发",规则配置!$J$13,IF(OR($F5="内销",$F5="外销"),规则配置!$K$13,""))</f>
        <v>9转售后</v>
      </c>
      <c r="AW5" s="5" t="str">
        <f>IF($F5="研发","",IF(OR($F5="内销",$F5="外销"),规则配置!$K$14,""))</f>
        <v>10售后</v>
      </c>
      <c r="AX5" s="5" t="str">
        <f>规则配置!$C6</f>
        <v>M2</v>
      </c>
      <c r="AY5" s="5" t="str">
        <f>规则配置!$A6</f>
        <v>研发</v>
      </c>
      <c r="AZ5" s="5" t="str">
        <f>规则配置!$B6</f>
        <v>低</v>
      </c>
      <c r="BA5" s="5" t="str">
        <f>规则配置!$L6</f>
        <v>Lear</v>
      </c>
      <c r="BB5" s="5" t="str">
        <f>规则配置!$M6</f>
        <v>亚洲其他</v>
      </c>
      <c r="BC5" s="5" t="str">
        <f>规则配置!$N6</f>
        <v>墨西哥</v>
      </c>
      <c r="BD5" s="5" t="str">
        <f>规则配置!$O6</f>
        <v>墨西哥北部</v>
      </c>
      <c r="BE5" s="5">
        <f>规则配置!$P6</f>
        <v>680</v>
      </c>
    </row>
    <row r="6" s="1" customFormat="1" ht="17" spans="1:57">
      <c r="A6" s="9"/>
      <c r="B6" s="9"/>
      <c r="C6" s="9" t="s">
        <v>18</v>
      </c>
      <c r="D6" s="9" t="s">
        <v>136</v>
      </c>
      <c r="E6" s="10">
        <v>46098</v>
      </c>
      <c r="F6" s="11" t="s">
        <v>31</v>
      </c>
      <c r="G6" s="11" t="s">
        <v>38</v>
      </c>
      <c r="H6" s="9"/>
      <c r="I6" s="9"/>
      <c r="J6" s="9"/>
      <c r="K6" s="9"/>
      <c r="L6" s="9"/>
      <c r="M6" s="11" t="s">
        <v>17</v>
      </c>
      <c r="N6" s="9" t="s">
        <v>75</v>
      </c>
      <c r="O6" s="11" t="s">
        <v>137</v>
      </c>
      <c r="P6" s="11" t="s">
        <v>65</v>
      </c>
      <c r="Q6" s="11" t="s">
        <v>76</v>
      </c>
      <c r="R6" s="11" t="s">
        <v>138</v>
      </c>
      <c r="S6" s="9"/>
      <c r="T6" s="12" t="s">
        <v>83</v>
      </c>
      <c r="U6" s="9">
        <v>12</v>
      </c>
      <c r="V6" s="9">
        <v>1</v>
      </c>
      <c r="W6" s="9" t="s">
        <v>74</v>
      </c>
      <c r="X6" s="10">
        <v>46176</v>
      </c>
      <c r="Y6" s="13">
        <v>46270</v>
      </c>
      <c r="Z6" s="13">
        <v>46275</v>
      </c>
      <c r="AA6" s="13">
        <f t="shared" si="1"/>
        <v>46317</v>
      </c>
      <c r="AB6" s="13">
        <f t="shared" si="2"/>
        <v>46352</v>
      </c>
      <c r="AC6" s="13">
        <f t="shared" si="3"/>
        <v>46380</v>
      </c>
      <c r="AD6" s="13">
        <f t="shared" si="4"/>
        <v>46352</v>
      </c>
      <c r="AE6" s="13">
        <f t="shared" si="5"/>
        <v>46712</v>
      </c>
      <c r="AF6" s="9">
        <v>1</v>
      </c>
      <c r="AG6" s="9">
        <v>1</v>
      </c>
      <c r="AH6" s="14" t="str">
        <f ca="1" t="shared" si="0"/>
        <v>质保内</v>
      </c>
      <c r="AI6" s="5" t="str">
        <f>IF($F6="研发",规则配置!$H$4,IF(OR($F6="内销",$F6="外销"),规则配置!$I$4,""))</f>
        <v>样机</v>
      </c>
      <c r="AJ6" s="5" t="str">
        <f>IF($F6="研发",规则配置!$H$5,IF(OR($F6="内销",$F6="外销"),规则配置!$I$5,""))</f>
        <v>批量机</v>
      </c>
      <c r="AK6" s="5" t="str">
        <f>IF($F6="研发",规则配置!$H$6,IF(OR($F6="内销",$F6="外销"),规则配置!$I$6,""))</f>
        <v>备货</v>
      </c>
      <c r="AL6" s="5" t="str">
        <f>IF($F6="研发",规则配置!$H$7,IF(OR($F6="内销",$F6="外销"),"",""))</f>
        <v/>
      </c>
      <c r="AM6" s="5" t="str">
        <f>IF($F6="研发",规则配置!$J$4,IF(OR($F6="内销",$F6="外销"),规则配置!$K$4,""))</f>
        <v>0准备</v>
      </c>
      <c r="AN6" s="5" t="str">
        <f>IF($F6="研发",规则配置!$J$5,IF(OR($F6="内销",$F6="外销"),规则配置!$K$5,""))</f>
        <v>1启动</v>
      </c>
      <c r="AO6" s="5" t="str">
        <f>IF($F6="研发",规则配置!$J$6,IF(OR($F6="内销",$F6="外销"),规则配置!$K$6,""))</f>
        <v>2研发</v>
      </c>
      <c r="AP6" s="5" t="str">
        <f>IF($F6="研发",规则配置!$J$7,IF(OR($F6="内销",$F6="外销"),规则配置!$K$7,""))</f>
        <v>3采购</v>
      </c>
      <c r="AQ6" s="5" t="str">
        <f>IF($F6="研发",规则配置!$J$8,IF(OR($F6="内销",$F6="外销"),规则配置!$K$8,""))</f>
        <v>4组装</v>
      </c>
      <c r="AR6" s="5" t="str">
        <f>IF($F6="研发",规则配置!$J$9,IF(OR($F6="内销",$F6="外销"),规则配置!$K$9,""))</f>
        <v>5调试与预验收</v>
      </c>
      <c r="AS6" s="5" t="str">
        <f>IF($F6="研发",规则配置!$J$10,IF(OR($F6="内销",$F6="外销"),规则配置!$K$10,""))</f>
        <v>6发货到货</v>
      </c>
      <c r="AT6" s="5" t="str">
        <f>IF($F6="研发",规则配置!$J$11,IF(OR($F6="内销",$F6="外销"),规则配置!$K$11,""))</f>
        <v>7现场调试与SAT</v>
      </c>
      <c r="AU6" s="5" t="str">
        <f>IF($F6="研发",规则配置!$J$12,IF(OR($F6="内销",$F6="外销"),规则配置!$K$12,""))</f>
        <v>8陪产</v>
      </c>
      <c r="AV6" s="5" t="str">
        <f>IF($F6="研发",规则配置!$J$13,IF(OR($F6="内销",$F6="外销"),规则配置!$K$13,""))</f>
        <v>9转售后</v>
      </c>
      <c r="AW6" s="5" t="str">
        <f>IF($F6="研发","",IF(OR($F6="内销",$F6="外销"),规则配置!$K$14,""))</f>
        <v>10售后</v>
      </c>
      <c r="AX6" s="5" t="str">
        <f>规则配置!$C7</f>
        <v>M3</v>
      </c>
      <c r="AY6" s="5"/>
      <c r="AZ6" s="5"/>
      <c r="BA6" s="5" t="str">
        <f>规则配置!$L7</f>
        <v>Yazaki</v>
      </c>
      <c r="BB6" s="5" t="str">
        <f>规则配置!$M7</f>
        <v>中国</v>
      </c>
      <c r="BC6" s="5" t="str">
        <f>规则配置!$N7</f>
        <v>摩洛哥</v>
      </c>
      <c r="BD6" s="5" t="str">
        <f>规则配置!$O7</f>
        <v>摩洛哥中部</v>
      </c>
      <c r="BE6" s="5">
        <f>规则配置!$P7</f>
        <v>860</v>
      </c>
    </row>
    <row r="7" s="1" customFormat="1" ht="17" spans="1:57">
      <c r="A7" s="9"/>
      <c r="B7" s="9"/>
      <c r="C7" s="9" t="s">
        <v>48</v>
      </c>
      <c r="D7" s="9" t="s">
        <v>139</v>
      </c>
      <c r="E7" s="10">
        <v>46125</v>
      </c>
      <c r="F7" s="11" t="s">
        <v>31</v>
      </c>
      <c r="G7" s="11" t="s">
        <v>38</v>
      </c>
      <c r="H7" s="9"/>
      <c r="I7" s="9"/>
      <c r="J7" s="9"/>
      <c r="K7" s="9"/>
      <c r="L7" s="9"/>
      <c r="M7" s="11" t="s">
        <v>32</v>
      </c>
      <c r="N7" s="9" t="s">
        <v>91</v>
      </c>
      <c r="O7" s="11" t="s">
        <v>27</v>
      </c>
      <c r="P7" s="11" t="s">
        <v>66</v>
      </c>
      <c r="Q7" s="11" t="s">
        <v>67</v>
      </c>
      <c r="R7" s="9" t="s">
        <v>140</v>
      </c>
      <c r="S7" s="9"/>
      <c r="T7" s="12" t="s">
        <v>77</v>
      </c>
      <c r="U7" s="9">
        <v>12</v>
      </c>
      <c r="V7" s="9">
        <v>1</v>
      </c>
      <c r="W7" s="15" t="s">
        <v>141</v>
      </c>
      <c r="X7" s="13">
        <v>46267</v>
      </c>
      <c r="Y7" s="13">
        <v>46306</v>
      </c>
      <c r="Z7" s="13">
        <v>46315</v>
      </c>
      <c r="AA7" s="13">
        <f t="shared" si="1"/>
        <v>46357</v>
      </c>
      <c r="AB7" s="13">
        <f t="shared" si="2"/>
        <v>46392</v>
      </c>
      <c r="AC7" s="13">
        <f t="shared" si="3"/>
        <v>46420</v>
      </c>
      <c r="AD7" s="13">
        <f t="shared" si="4"/>
        <v>46392</v>
      </c>
      <c r="AE7" s="13">
        <f t="shared" si="5"/>
        <v>46752</v>
      </c>
      <c r="AF7" s="9">
        <v>1</v>
      </c>
      <c r="AG7" s="9">
        <v>1</v>
      </c>
      <c r="AH7" s="14" t="str">
        <f ca="1" t="shared" si="0"/>
        <v>质保内</v>
      </c>
      <c r="AI7" s="5" t="str">
        <f>IF($F7="研发",规则配置!$H$4,IF(OR($F7="内销",$F7="外销"),规则配置!$I$4,""))</f>
        <v>样机</v>
      </c>
      <c r="AJ7" s="5" t="str">
        <f>IF($F7="研发",规则配置!$H$5,IF(OR($F7="内销",$F7="外销"),规则配置!$I$5,""))</f>
        <v>批量机</v>
      </c>
      <c r="AK7" s="5" t="str">
        <f>IF($F7="研发",规则配置!$H$6,IF(OR($F7="内销",$F7="外销"),规则配置!$I$6,""))</f>
        <v>备货</v>
      </c>
      <c r="AL7" s="5" t="str">
        <f>IF($F7="研发",规则配置!$H$7,IF(OR($F7="内销",$F7="外销"),"",""))</f>
        <v/>
      </c>
      <c r="AM7" s="5" t="str">
        <f>IF($F7="研发",规则配置!$J$4,IF(OR($F7="内销",$F7="外销"),规则配置!$K$4,""))</f>
        <v>0准备</v>
      </c>
      <c r="AN7" s="5" t="str">
        <f>IF($F7="研发",规则配置!$J$5,IF(OR($F7="内销",$F7="外销"),规则配置!$K$5,""))</f>
        <v>1启动</v>
      </c>
      <c r="AO7" s="5" t="str">
        <f>IF($F7="研发",规则配置!$J$6,IF(OR($F7="内销",$F7="外销"),规则配置!$K$6,""))</f>
        <v>2研发</v>
      </c>
      <c r="AP7" s="5" t="str">
        <f>IF($F7="研发",规则配置!$J$7,IF(OR($F7="内销",$F7="外销"),规则配置!$K$7,""))</f>
        <v>3采购</v>
      </c>
      <c r="AQ7" s="5" t="str">
        <f>IF($F7="研发",规则配置!$J$8,IF(OR($F7="内销",$F7="外销"),规则配置!$K$8,""))</f>
        <v>4组装</v>
      </c>
      <c r="AR7" s="5" t="str">
        <f>IF($F7="研发",规则配置!$J$9,IF(OR($F7="内销",$F7="外销"),规则配置!$K$9,""))</f>
        <v>5调试与预验收</v>
      </c>
      <c r="AS7" s="5" t="str">
        <f>IF($F7="研发",规则配置!$J$10,IF(OR($F7="内销",$F7="外销"),规则配置!$K$10,""))</f>
        <v>6发货到货</v>
      </c>
      <c r="AT7" s="5" t="str">
        <f>IF($F7="研发",规则配置!$J$11,IF(OR($F7="内销",$F7="外销"),规则配置!$K$11,""))</f>
        <v>7现场调试与SAT</v>
      </c>
      <c r="AU7" s="5" t="str">
        <f>IF($F7="研发",规则配置!$J$12,IF(OR($F7="内销",$F7="外销"),规则配置!$K$12,""))</f>
        <v>8陪产</v>
      </c>
      <c r="AV7" s="5" t="str">
        <f>IF($F7="研发",规则配置!$J$13,IF(OR($F7="内销",$F7="外销"),规则配置!$K$13,""))</f>
        <v>9转售后</v>
      </c>
      <c r="AW7" s="5" t="str">
        <f>IF($F7="研发","",IF(OR($F7="内销",$F7="外销"),规则配置!$K$14,""))</f>
        <v>10售后</v>
      </c>
      <c r="AX7" s="5"/>
      <c r="AY7" s="5"/>
      <c r="AZ7" s="5"/>
      <c r="BA7" s="5" t="str">
        <f>规则配置!$L8</f>
        <v>Leoni</v>
      </c>
      <c r="BB7" s="5">
        <f>规则配置!$M8</f>
        <v>0</v>
      </c>
      <c r="BC7" s="5" t="str">
        <f>规则配置!$N8</f>
        <v>洪都拉斯</v>
      </c>
      <c r="BD7" s="5" t="str">
        <f>规则配置!$O8</f>
        <v>SPS区域</v>
      </c>
      <c r="BE7" s="5">
        <f>规则配置!$P8</f>
        <v>880</v>
      </c>
    </row>
    <row r="8" s="1" customFormat="1" ht="17" spans="1:57">
      <c r="A8" s="9"/>
      <c r="B8" s="9"/>
      <c r="C8" s="9" t="s">
        <v>18</v>
      </c>
      <c r="D8" s="9" t="s">
        <v>142</v>
      </c>
      <c r="E8" s="10">
        <v>46162</v>
      </c>
      <c r="F8" s="11" t="s">
        <v>31</v>
      </c>
      <c r="G8" s="11" t="s">
        <v>38</v>
      </c>
      <c r="H8" s="9"/>
      <c r="I8" s="9"/>
      <c r="J8" s="9"/>
      <c r="K8" s="9"/>
      <c r="L8" s="9"/>
      <c r="M8" s="11" t="s">
        <v>17</v>
      </c>
      <c r="N8" s="9" t="s">
        <v>91</v>
      </c>
      <c r="O8" s="11" t="s">
        <v>137</v>
      </c>
      <c r="P8" s="11" t="s">
        <v>65</v>
      </c>
      <c r="Q8" s="11" t="s">
        <v>76</v>
      </c>
      <c r="R8" s="11" t="s">
        <v>143</v>
      </c>
      <c r="S8" s="9"/>
      <c r="T8" s="12" t="s">
        <v>77</v>
      </c>
      <c r="U8" s="9">
        <v>12</v>
      </c>
      <c r="V8" s="9">
        <v>0</v>
      </c>
      <c r="W8" s="9" t="s">
        <v>69</v>
      </c>
      <c r="X8" s="13">
        <v>46233</v>
      </c>
      <c r="Y8" s="13">
        <v>46289</v>
      </c>
      <c r="Z8" s="13" t="s">
        <v>144</v>
      </c>
      <c r="AA8" s="13" t="s">
        <v>144</v>
      </c>
      <c r="AB8" s="13" t="s">
        <v>144</v>
      </c>
      <c r="AC8" s="13" t="s">
        <v>144</v>
      </c>
      <c r="AD8" s="13" t="s">
        <v>144</v>
      </c>
      <c r="AE8" s="13" t="s">
        <v>144</v>
      </c>
      <c r="AF8" s="9">
        <v>1</v>
      </c>
      <c r="AG8" s="9">
        <v>1</v>
      </c>
      <c r="AH8" s="14" t="str">
        <f ca="1" t="shared" si="0"/>
        <v>待确认</v>
      </c>
      <c r="AI8" s="5" t="str">
        <f>IF($F8="研发",规则配置!$H$4,IF(OR($F8="内销",$F8="外销"),规则配置!$I$4,""))</f>
        <v>样机</v>
      </c>
      <c r="AJ8" s="5" t="str">
        <f>IF($F8="研发",规则配置!$H$5,IF(OR($F8="内销",$F8="外销"),规则配置!$I$5,""))</f>
        <v>批量机</v>
      </c>
      <c r="AK8" s="5" t="str">
        <f>IF($F8="研发",规则配置!$H$6,IF(OR($F8="内销",$F8="外销"),规则配置!$I$6,""))</f>
        <v>备货</v>
      </c>
      <c r="AL8" s="5" t="str">
        <f>IF($F8="研发",规则配置!$H$7,IF(OR($F8="内销",$F8="外销"),"",""))</f>
        <v/>
      </c>
      <c r="AM8" s="5" t="str">
        <f>IF($F8="研发",规则配置!$J$4,IF(OR($F8="内销",$F8="外销"),规则配置!$K$4,""))</f>
        <v>0准备</v>
      </c>
      <c r="AN8" s="5" t="str">
        <f>IF($F8="研发",规则配置!$J$5,IF(OR($F8="内销",$F8="外销"),规则配置!$K$5,""))</f>
        <v>1启动</v>
      </c>
      <c r="AO8" s="5" t="str">
        <f>IF($F8="研发",规则配置!$J$6,IF(OR($F8="内销",$F8="外销"),规则配置!$K$6,""))</f>
        <v>2研发</v>
      </c>
      <c r="AP8" s="5" t="str">
        <f>IF($F8="研发",规则配置!$J$7,IF(OR($F8="内销",$F8="外销"),规则配置!$K$7,""))</f>
        <v>3采购</v>
      </c>
      <c r="AQ8" s="5" t="str">
        <f>IF($F8="研发",规则配置!$J$8,IF(OR($F8="内销",$F8="外销"),规则配置!$K$8,""))</f>
        <v>4组装</v>
      </c>
      <c r="AR8" s="5" t="str">
        <f>IF($F8="研发",规则配置!$J$9,IF(OR($F8="内销",$F8="外销"),规则配置!$K$9,""))</f>
        <v>5调试与预验收</v>
      </c>
      <c r="AS8" s="5" t="str">
        <f>IF($F8="研发",规则配置!$J$10,IF(OR($F8="内销",$F8="外销"),规则配置!$K$10,""))</f>
        <v>6发货到货</v>
      </c>
      <c r="AT8" s="5" t="str">
        <f>IF($F8="研发",规则配置!$J$11,IF(OR($F8="内销",$F8="外销"),规则配置!$K$11,""))</f>
        <v>7现场调试与SAT</v>
      </c>
      <c r="AU8" s="5" t="str">
        <f>IF($F8="研发",规则配置!$J$12,IF(OR($F8="内销",$F8="外销"),规则配置!$K$12,""))</f>
        <v>8陪产</v>
      </c>
      <c r="AV8" s="5" t="str">
        <f>IF($F8="研发",规则配置!$J$13,IF(OR($F8="内销",$F8="外销"),规则配置!$K$13,""))</f>
        <v>9转售后</v>
      </c>
      <c r="AW8" s="5" t="str">
        <f>IF($F8="研发","",IF(OR($F8="内销",$F8="外销"),规则配置!$K$14,""))</f>
        <v>10售后</v>
      </c>
      <c r="AX8" s="5"/>
      <c r="AY8" s="5"/>
      <c r="AZ8" s="5"/>
      <c r="BA8" s="5" t="str">
        <f>规则配置!$L9</f>
        <v>KroSchu</v>
      </c>
      <c r="BB8" s="5">
        <f>规则配置!$M9</f>
        <v>0</v>
      </c>
      <c r="BC8" s="5" t="str">
        <f>规则配置!$N9</f>
        <v>中国</v>
      </c>
      <c r="BD8" s="5" t="str">
        <f>规则配置!$O9</f>
        <v>中国区</v>
      </c>
      <c r="BE8" s="5" t="str">
        <f>规则配置!$P9</f>
        <v>880T</v>
      </c>
    </row>
    <row r="9" s="1" customFormat="1" ht="17" spans="1:57">
      <c r="A9" s="9"/>
      <c r="B9" s="9"/>
      <c r="C9" s="9" t="s">
        <v>33</v>
      </c>
      <c r="D9" s="16" t="s">
        <v>145</v>
      </c>
      <c r="E9" s="10">
        <v>46256</v>
      </c>
      <c r="F9" s="11" t="s">
        <v>31</v>
      </c>
      <c r="G9" s="11" t="s">
        <v>38</v>
      </c>
      <c r="H9" s="9"/>
      <c r="I9" s="9"/>
      <c r="J9" s="9"/>
      <c r="K9" s="9"/>
      <c r="L9" s="9"/>
      <c r="M9" s="11" t="s">
        <v>32</v>
      </c>
      <c r="N9" s="9" t="s">
        <v>70</v>
      </c>
      <c r="O9" s="11" t="s">
        <v>42</v>
      </c>
      <c r="P9" s="11" t="s">
        <v>56</v>
      </c>
      <c r="Q9" s="11" t="s">
        <v>99</v>
      </c>
      <c r="R9" s="9" t="s">
        <v>132</v>
      </c>
      <c r="S9" s="9"/>
      <c r="T9" s="12" t="s">
        <v>77</v>
      </c>
      <c r="U9" s="9">
        <v>24</v>
      </c>
      <c r="V9" s="9">
        <v>2</v>
      </c>
      <c r="W9" s="9" t="s">
        <v>25</v>
      </c>
      <c r="X9" s="10">
        <v>46346</v>
      </c>
      <c r="Y9" s="13">
        <f t="shared" ref="Y9:Y15" si="6">X9+6*7</f>
        <v>46388</v>
      </c>
      <c r="Z9" s="13">
        <f t="shared" ref="Z9:Z15" si="7">Y9+14</f>
        <v>46402</v>
      </c>
      <c r="AA9" s="13">
        <f t="shared" si="1"/>
        <v>46444</v>
      </c>
      <c r="AB9" s="13">
        <f t="shared" si="2"/>
        <v>46479</v>
      </c>
      <c r="AC9" s="13">
        <f t="shared" si="3"/>
        <v>46507</v>
      </c>
      <c r="AD9" s="13">
        <f t="shared" si="4"/>
        <v>46479</v>
      </c>
      <c r="AE9" s="13">
        <f t="shared" si="5"/>
        <v>47199</v>
      </c>
      <c r="AF9" s="9">
        <v>2</v>
      </c>
      <c r="AG9" s="9">
        <v>1</v>
      </c>
      <c r="AH9" s="14" t="str">
        <f ca="1" t="shared" si="0"/>
        <v>质保内</v>
      </c>
      <c r="AI9" s="5" t="str">
        <f>IF($F9="研发",规则配置!$H$4,IF(OR($F9="内销",$F9="外销"),规则配置!$I$4,""))</f>
        <v>样机</v>
      </c>
      <c r="AJ9" s="5" t="str">
        <f>IF($F9="研发",规则配置!$H$5,IF(OR($F9="内销",$F9="外销"),规则配置!$I$5,""))</f>
        <v>批量机</v>
      </c>
      <c r="AK9" s="5" t="str">
        <f>IF($F9="研发",规则配置!$H$6,IF(OR($F9="内销",$F9="外销"),规则配置!$I$6,""))</f>
        <v>备货</v>
      </c>
      <c r="AL9" s="5" t="str">
        <f>IF($F9="研发",规则配置!$H$7,IF(OR($F9="内销",$F9="外销"),"",""))</f>
        <v/>
      </c>
      <c r="AM9" s="5" t="str">
        <f>IF($F9="研发",规则配置!$J$4,IF(OR($F9="内销",$F9="外销"),规则配置!$K$4,""))</f>
        <v>0准备</v>
      </c>
      <c r="AN9" s="5" t="str">
        <f>IF($F9="研发",规则配置!$J$5,IF(OR($F9="内销",$F9="外销"),规则配置!$K$5,""))</f>
        <v>1启动</v>
      </c>
      <c r="AO9" s="5" t="str">
        <f>IF($F9="研发",规则配置!$J$6,IF(OR($F9="内销",$F9="外销"),规则配置!$K$6,""))</f>
        <v>2研发</v>
      </c>
      <c r="AP9" s="5" t="str">
        <f>IF($F9="研发",规则配置!$J$7,IF(OR($F9="内销",$F9="外销"),规则配置!$K$7,""))</f>
        <v>3采购</v>
      </c>
      <c r="AQ9" s="5" t="str">
        <f>IF($F9="研发",规则配置!$J$8,IF(OR($F9="内销",$F9="外销"),规则配置!$K$8,""))</f>
        <v>4组装</v>
      </c>
      <c r="AR9" s="5" t="str">
        <f>IF($F9="研发",规则配置!$J$9,IF(OR($F9="内销",$F9="外销"),规则配置!$K$9,""))</f>
        <v>5调试与预验收</v>
      </c>
      <c r="AS9" s="5" t="str">
        <f>IF($F9="研发",规则配置!$J$10,IF(OR($F9="内销",$F9="外销"),规则配置!$K$10,""))</f>
        <v>6发货到货</v>
      </c>
      <c r="AT9" s="5" t="str">
        <f>IF($F9="研发",规则配置!$J$11,IF(OR($F9="内销",$F9="外销"),规则配置!$K$11,""))</f>
        <v>7现场调试与SAT</v>
      </c>
      <c r="AU9" s="5" t="str">
        <f>IF($F9="研发",规则配置!$J$12,IF(OR($F9="内销",$F9="外销"),规则配置!$K$12,""))</f>
        <v>8陪产</v>
      </c>
      <c r="AV9" s="5" t="str">
        <f>IF($F9="研发",规则配置!$J$13,IF(OR($F9="内销",$F9="外销"),规则配置!$K$13,""))</f>
        <v>9转售后</v>
      </c>
      <c r="AW9" s="5" t="str">
        <f>IF($F9="研发","",IF(OR($F9="内销",$F9="外销"),规则配置!$K$14,""))</f>
        <v>10售后</v>
      </c>
      <c r="AX9" s="5"/>
      <c r="AY9" s="5"/>
      <c r="AZ9" s="5"/>
      <c r="BA9" s="5" t="str">
        <f>规则配置!$L10</f>
        <v>KSHG</v>
      </c>
      <c r="BB9" s="5">
        <f>规则配置!$M10</f>
        <v>0</v>
      </c>
      <c r="BC9" s="5" t="str">
        <f>规则配置!$N10</f>
        <v>罗马尼亚</v>
      </c>
      <c r="BD9" s="5" t="str">
        <f>规则配置!$O10</f>
        <v>东欧</v>
      </c>
      <c r="BE9" s="5" t="str">
        <f>规则配置!$P10</f>
        <v>880ST</v>
      </c>
    </row>
    <row r="10" s="1" customFormat="1" ht="17" spans="1:57">
      <c r="A10" s="9"/>
      <c r="B10" s="9"/>
      <c r="C10" s="9" t="s">
        <v>33</v>
      </c>
      <c r="D10" s="17" t="s">
        <v>146</v>
      </c>
      <c r="E10" s="10">
        <v>46256</v>
      </c>
      <c r="F10" s="11" t="s">
        <v>31</v>
      </c>
      <c r="G10" s="11" t="s">
        <v>38</v>
      </c>
      <c r="H10" s="9"/>
      <c r="I10" s="9"/>
      <c r="J10" s="9"/>
      <c r="K10" s="9"/>
      <c r="L10" s="9"/>
      <c r="M10" s="11" t="s">
        <v>32</v>
      </c>
      <c r="N10" s="9" t="s">
        <v>70</v>
      </c>
      <c r="O10" s="11" t="s">
        <v>42</v>
      </c>
      <c r="P10" s="11" t="s">
        <v>56</v>
      </c>
      <c r="Q10" s="11" t="s">
        <v>99</v>
      </c>
      <c r="R10" s="9" t="s">
        <v>132</v>
      </c>
      <c r="S10" s="9"/>
      <c r="T10" s="12" t="s">
        <v>77</v>
      </c>
      <c r="U10" s="9">
        <v>24</v>
      </c>
      <c r="V10" s="9">
        <v>2</v>
      </c>
      <c r="W10" s="9" t="s">
        <v>25</v>
      </c>
      <c r="X10" s="10">
        <v>46376</v>
      </c>
      <c r="Y10" s="13">
        <f t="shared" si="6"/>
        <v>46418</v>
      </c>
      <c r="Z10" s="13">
        <f t="shared" si="7"/>
        <v>46432</v>
      </c>
      <c r="AA10" s="13">
        <f t="shared" si="1"/>
        <v>46474</v>
      </c>
      <c r="AB10" s="13">
        <f t="shared" si="2"/>
        <v>46509</v>
      </c>
      <c r="AC10" s="13">
        <f t="shared" si="3"/>
        <v>46537</v>
      </c>
      <c r="AD10" s="13">
        <f t="shared" si="4"/>
        <v>46509</v>
      </c>
      <c r="AE10" s="13">
        <f t="shared" si="5"/>
        <v>47229</v>
      </c>
      <c r="AF10" s="9">
        <v>4</v>
      </c>
      <c r="AG10" s="9">
        <v>1</v>
      </c>
      <c r="AH10" s="14" t="str">
        <f ca="1" t="shared" si="0"/>
        <v>质保内</v>
      </c>
      <c r="AI10" s="5" t="str">
        <f>IF($F10="研发",规则配置!$H$4,IF(OR($F10="内销",$F10="外销"),规则配置!$I$4,""))</f>
        <v>样机</v>
      </c>
      <c r="AJ10" s="5" t="str">
        <f>IF($F10="研发",规则配置!$H$5,IF(OR($F10="内销",$F10="外销"),规则配置!$I$5,""))</f>
        <v>批量机</v>
      </c>
      <c r="AK10" s="5" t="str">
        <f>IF($F10="研发",规则配置!$H$6,IF(OR($F10="内销",$F10="外销"),规则配置!$I$6,""))</f>
        <v>备货</v>
      </c>
      <c r="AL10" s="5" t="str">
        <f>IF($F10="研发",规则配置!$H$7,IF(OR($F10="内销",$F10="外销"),"",""))</f>
        <v/>
      </c>
      <c r="AM10" s="5" t="str">
        <f>IF($F10="研发",规则配置!$J$4,IF(OR($F10="内销",$F10="外销"),规则配置!$K$4,""))</f>
        <v>0准备</v>
      </c>
      <c r="AN10" s="5" t="str">
        <f>IF($F10="研发",规则配置!$J$5,IF(OR($F10="内销",$F10="外销"),规则配置!$K$5,""))</f>
        <v>1启动</v>
      </c>
      <c r="AO10" s="5" t="str">
        <f>IF($F10="研发",规则配置!$J$6,IF(OR($F10="内销",$F10="外销"),规则配置!$K$6,""))</f>
        <v>2研发</v>
      </c>
      <c r="AP10" s="5" t="str">
        <f>IF($F10="研发",规则配置!$J$7,IF(OR($F10="内销",$F10="外销"),规则配置!$K$7,""))</f>
        <v>3采购</v>
      </c>
      <c r="AQ10" s="5" t="str">
        <f>IF($F10="研发",规则配置!$J$8,IF(OR($F10="内销",$F10="外销"),规则配置!$K$8,""))</f>
        <v>4组装</v>
      </c>
      <c r="AR10" s="5" t="str">
        <f>IF($F10="研发",规则配置!$J$9,IF(OR($F10="内销",$F10="外销"),规则配置!$K$9,""))</f>
        <v>5调试与预验收</v>
      </c>
      <c r="AS10" s="5" t="str">
        <f>IF($F10="研发",规则配置!$J$10,IF(OR($F10="内销",$F10="外销"),规则配置!$K$10,""))</f>
        <v>6发货到货</v>
      </c>
      <c r="AT10" s="5" t="str">
        <f>IF($F10="研发",规则配置!$J$11,IF(OR($F10="内销",$F10="外销"),规则配置!$K$11,""))</f>
        <v>7现场调试与SAT</v>
      </c>
      <c r="AU10" s="5" t="str">
        <f>IF($F10="研发",规则配置!$J$12,IF(OR($F10="内销",$F10="外销"),规则配置!$K$12,""))</f>
        <v>8陪产</v>
      </c>
      <c r="AV10" s="5" t="str">
        <f>IF($F10="研发",规则配置!$J$13,IF(OR($F10="内销",$F10="外销"),规则配置!$K$13,""))</f>
        <v>9转售后</v>
      </c>
      <c r="AW10" s="5" t="str">
        <f>IF($F10="研发","",IF(OR($F10="内销",$F10="外销"),规则配置!$K$14,""))</f>
        <v>10售后</v>
      </c>
      <c r="AX10" s="5"/>
      <c r="AY10" s="5"/>
      <c r="AZ10" s="5"/>
      <c r="BA10" s="5" t="str">
        <f>规则配置!$L11</f>
        <v>Flex</v>
      </c>
      <c r="BB10" s="5">
        <f>规则配置!$M11</f>
        <v>0</v>
      </c>
      <c r="BC10" s="5" t="str">
        <f>规则配置!$N11</f>
        <v>日本</v>
      </c>
      <c r="BD10" s="5" t="str">
        <f>规则配置!$O11</f>
        <v>东亚</v>
      </c>
      <c r="BE10" s="5">
        <f>规则配置!$P11</f>
        <v>850</v>
      </c>
    </row>
    <row r="11" s="1" customFormat="1" ht="17" spans="1:57">
      <c r="A11" s="9"/>
      <c r="B11" s="9"/>
      <c r="C11" s="9" t="s">
        <v>33</v>
      </c>
      <c r="D11" s="17" t="s">
        <v>147</v>
      </c>
      <c r="E11" s="10">
        <v>46256</v>
      </c>
      <c r="F11" s="11" t="s">
        <v>31</v>
      </c>
      <c r="G11" s="11" t="s">
        <v>38</v>
      </c>
      <c r="H11" s="9"/>
      <c r="I11" s="9"/>
      <c r="J11" s="9"/>
      <c r="K11" s="9"/>
      <c r="L11" s="9"/>
      <c r="M11" s="11" t="s">
        <v>32</v>
      </c>
      <c r="N11" s="9" t="s">
        <v>70</v>
      </c>
      <c r="O11" s="11" t="s">
        <v>42</v>
      </c>
      <c r="P11" s="11" t="s">
        <v>56</v>
      </c>
      <c r="Q11" s="11" t="s">
        <v>99</v>
      </c>
      <c r="R11" s="9" t="s">
        <v>132</v>
      </c>
      <c r="S11" s="9"/>
      <c r="T11" s="12" t="s">
        <v>77</v>
      </c>
      <c r="U11" s="9">
        <v>24</v>
      </c>
      <c r="V11" s="9">
        <v>2</v>
      </c>
      <c r="W11" s="9" t="s">
        <v>25</v>
      </c>
      <c r="X11" s="10">
        <v>46407</v>
      </c>
      <c r="Y11" s="13">
        <f t="shared" si="6"/>
        <v>46449</v>
      </c>
      <c r="Z11" s="13">
        <f t="shared" si="7"/>
        <v>46463</v>
      </c>
      <c r="AA11" s="13">
        <f t="shared" si="1"/>
        <v>46505</v>
      </c>
      <c r="AB11" s="13">
        <f t="shared" si="2"/>
        <v>46540</v>
      </c>
      <c r="AC11" s="13">
        <f t="shared" si="3"/>
        <v>46568</v>
      </c>
      <c r="AD11" s="13">
        <f t="shared" si="4"/>
        <v>46540</v>
      </c>
      <c r="AE11" s="13">
        <f t="shared" si="5"/>
        <v>47260</v>
      </c>
      <c r="AF11" s="9">
        <v>4</v>
      </c>
      <c r="AG11" s="9">
        <v>1</v>
      </c>
      <c r="AH11" s="14" t="str">
        <f ca="1" t="shared" si="0"/>
        <v>质保内</v>
      </c>
      <c r="AI11" s="5" t="str">
        <f>IF($F11="研发",规则配置!$H$4,IF(OR($F11="内销",$F11="外销"),规则配置!$I$4,""))</f>
        <v>样机</v>
      </c>
      <c r="AJ11" s="5" t="str">
        <f>IF($F11="研发",规则配置!$H$5,IF(OR($F11="内销",$F11="外销"),规则配置!$I$5,""))</f>
        <v>批量机</v>
      </c>
      <c r="AK11" s="5" t="str">
        <f>IF($F11="研发",规则配置!$H$6,IF(OR($F11="内销",$F11="外销"),规则配置!$I$6,""))</f>
        <v>备货</v>
      </c>
      <c r="AL11" s="5" t="str">
        <f>IF($F11="研发",规则配置!$H$7,IF(OR($F11="内销",$F11="外销"),"",""))</f>
        <v/>
      </c>
      <c r="AM11" s="5" t="str">
        <f>IF($F11="研发",规则配置!$J$4,IF(OR($F11="内销",$F11="外销"),规则配置!$K$4,""))</f>
        <v>0准备</v>
      </c>
      <c r="AN11" s="5" t="str">
        <f>IF($F11="研发",规则配置!$J$5,IF(OR($F11="内销",$F11="外销"),规则配置!$K$5,""))</f>
        <v>1启动</v>
      </c>
      <c r="AO11" s="5" t="str">
        <f>IF($F11="研发",规则配置!$J$6,IF(OR($F11="内销",$F11="外销"),规则配置!$K$6,""))</f>
        <v>2研发</v>
      </c>
      <c r="AP11" s="5" t="str">
        <f>IF($F11="研发",规则配置!$J$7,IF(OR($F11="内销",$F11="外销"),规则配置!$K$7,""))</f>
        <v>3采购</v>
      </c>
      <c r="AQ11" s="5" t="str">
        <f>IF($F11="研发",规则配置!$J$8,IF(OR($F11="内销",$F11="外销"),规则配置!$K$8,""))</f>
        <v>4组装</v>
      </c>
      <c r="AR11" s="5" t="str">
        <f>IF($F11="研发",规则配置!$J$9,IF(OR($F11="内销",$F11="外销"),规则配置!$K$9,""))</f>
        <v>5调试与预验收</v>
      </c>
      <c r="AS11" s="5" t="str">
        <f>IF($F11="研发",规则配置!$J$10,IF(OR($F11="内销",$F11="外销"),规则配置!$K$10,""))</f>
        <v>6发货到货</v>
      </c>
      <c r="AT11" s="5" t="str">
        <f>IF($F11="研发",规则配置!$J$11,IF(OR($F11="内销",$F11="外销"),规则配置!$K$11,""))</f>
        <v>7现场调试与SAT</v>
      </c>
      <c r="AU11" s="5" t="str">
        <f>IF($F11="研发",规则配置!$J$12,IF(OR($F11="内销",$F11="外销"),规则配置!$K$12,""))</f>
        <v>8陪产</v>
      </c>
      <c r="AV11" s="5" t="str">
        <f>IF($F11="研发",规则配置!$J$13,IF(OR($F11="内销",$F11="外销"),规则配置!$K$13,""))</f>
        <v>9转售后</v>
      </c>
      <c r="AW11" s="5" t="str">
        <f>IF($F11="研发","",IF(OR($F11="内销",$F11="外销"),规则配置!$K$14,""))</f>
        <v>10售后</v>
      </c>
      <c r="AX11" s="5"/>
      <c r="AY11" s="5"/>
      <c r="AZ11" s="5"/>
      <c r="BA11" s="5" t="str">
        <f>规则配置!$L12</f>
        <v>SWS</v>
      </c>
      <c r="BB11" s="5">
        <f>规则配置!$M12</f>
        <v>0</v>
      </c>
      <c r="BC11" s="5" t="str">
        <f>规则配置!$N12</f>
        <v>波兰</v>
      </c>
      <c r="BD11" s="5" t="str">
        <f>规则配置!$O12</f>
        <v>塞尔维亚北部</v>
      </c>
      <c r="BE11" s="5" t="str">
        <f>规则配置!$P12</f>
        <v>其他</v>
      </c>
    </row>
    <row r="12" s="1" customFormat="1" ht="17" spans="1:57">
      <c r="A12" s="9"/>
      <c r="B12" s="9"/>
      <c r="C12" s="9" t="s">
        <v>33</v>
      </c>
      <c r="D12" s="17" t="s">
        <v>148</v>
      </c>
      <c r="E12" s="10">
        <v>46256</v>
      </c>
      <c r="F12" s="11" t="s">
        <v>31</v>
      </c>
      <c r="G12" s="11" t="s">
        <v>38</v>
      </c>
      <c r="H12" s="9"/>
      <c r="I12" s="9"/>
      <c r="J12" s="9"/>
      <c r="K12" s="9"/>
      <c r="L12" s="9"/>
      <c r="M12" s="11" t="s">
        <v>32</v>
      </c>
      <c r="N12" s="9" t="s">
        <v>70</v>
      </c>
      <c r="O12" s="11" t="s">
        <v>42</v>
      </c>
      <c r="P12" s="11" t="s">
        <v>56</v>
      </c>
      <c r="Q12" s="11" t="s">
        <v>99</v>
      </c>
      <c r="R12" s="9" t="s">
        <v>132</v>
      </c>
      <c r="S12" s="9"/>
      <c r="T12" s="12" t="s">
        <v>77</v>
      </c>
      <c r="U12" s="9">
        <v>24</v>
      </c>
      <c r="V12" s="9">
        <v>2</v>
      </c>
      <c r="W12" s="9" t="s">
        <v>25</v>
      </c>
      <c r="X12" s="10">
        <v>46438</v>
      </c>
      <c r="Y12" s="13">
        <f t="shared" si="6"/>
        <v>46480</v>
      </c>
      <c r="Z12" s="13">
        <f t="shared" si="7"/>
        <v>46494</v>
      </c>
      <c r="AA12" s="13">
        <f t="shared" si="1"/>
        <v>46536</v>
      </c>
      <c r="AB12" s="13">
        <f t="shared" si="2"/>
        <v>46571</v>
      </c>
      <c r="AC12" s="13">
        <f t="shared" si="3"/>
        <v>46599</v>
      </c>
      <c r="AD12" s="13">
        <f t="shared" si="4"/>
        <v>46571</v>
      </c>
      <c r="AE12" s="13">
        <f t="shared" si="5"/>
        <v>47291</v>
      </c>
      <c r="AF12" s="9">
        <v>3</v>
      </c>
      <c r="AG12" s="9">
        <v>1</v>
      </c>
      <c r="AH12" s="14" t="str">
        <f ca="1" t="shared" si="0"/>
        <v>质保内</v>
      </c>
      <c r="AI12" s="5" t="str">
        <f>IF($F12="研发",规则配置!$H$4,IF(OR($F12="内销",$F12="外销"),规则配置!$I$4,""))</f>
        <v>样机</v>
      </c>
      <c r="AJ12" s="5" t="str">
        <f>IF($F12="研发",规则配置!$H$5,IF(OR($F12="内销",$F12="外销"),规则配置!$I$5,""))</f>
        <v>批量机</v>
      </c>
      <c r="AK12" s="5" t="str">
        <f>IF($F12="研发",规则配置!$H$6,IF(OR($F12="内销",$F12="外销"),规则配置!$I$6,""))</f>
        <v>备货</v>
      </c>
      <c r="AL12" s="5" t="str">
        <f>IF($F12="研发",规则配置!$H$7,IF(OR($F12="内销",$F12="外销"),"",""))</f>
        <v/>
      </c>
      <c r="AM12" s="5" t="str">
        <f>IF($F12="研发",规则配置!$J$4,IF(OR($F12="内销",$F12="外销"),规则配置!$K$4,""))</f>
        <v>0准备</v>
      </c>
      <c r="AN12" s="5" t="str">
        <f>IF($F12="研发",规则配置!$J$5,IF(OR($F12="内销",$F12="外销"),规则配置!$K$5,""))</f>
        <v>1启动</v>
      </c>
      <c r="AO12" s="5" t="str">
        <f>IF($F12="研发",规则配置!$J$6,IF(OR($F12="内销",$F12="外销"),规则配置!$K$6,""))</f>
        <v>2研发</v>
      </c>
      <c r="AP12" s="5" t="str">
        <f>IF($F12="研发",规则配置!$J$7,IF(OR($F12="内销",$F12="外销"),规则配置!$K$7,""))</f>
        <v>3采购</v>
      </c>
      <c r="AQ12" s="5" t="str">
        <f>IF($F12="研发",规则配置!$J$8,IF(OR($F12="内销",$F12="外销"),规则配置!$K$8,""))</f>
        <v>4组装</v>
      </c>
      <c r="AR12" s="5" t="str">
        <f>IF($F12="研发",规则配置!$J$9,IF(OR($F12="内销",$F12="外销"),规则配置!$K$9,""))</f>
        <v>5调试与预验收</v>
      </c>
      <c r="AS12" s="5" t="str">
        <f>IF($F12="研发",规则配置!$J$10,IF(OR($F12="内销",$F12="外销"),规则配置!$K$10,""))</f>
        <v>6发货到货</v>
      </c>
      <c r="AT12" s="5" t="str">
        <f>IF($F12="研发",规则配置!$J$11,IF(OR($F12="内销",$F12="外销"),规则配置!$K$11,""))</f>
        <v>7现场调试与SAT</v>
      </c>
      <c r="AU12" s="5" t="str">
        <f>IF($F12="研发",规则配置!$J$12,IF(OR($F12="内销",$F12="外销"),规则配置!$K$12,""))</f>
        <v>8陪产</v>
      </c>
      <c r="AV12" s="5" t="str">
        <f>IF($F12="研发",规则配置!$J$13,IF(OR($F12="内销",$F12="外销"),规则配置!$K$13,""))</f>
        <v>9转售后</v>
      </c>
      <c r="AW12" s="5" t="str">
        <f>IF($F12="研发","",IF(OR($F12="内销",$F12="外销"),规则配置!$K$14,""))</f>
        <v>10售后</v>
      </c>
      <c r="AX12" s="5"/>
      <c r="AY12" s="5"/>
      <c r="AZ12" s="5"/>
      <c r="BA12" s="5" t="str">
        <f>规则配置!$L13</f>
        <v>Komax</v>
      </c>
      <c r="BB12" s="5">
        <f>规则配置!$M13</f>
        <v>0</v>
      </c>
      <c r="BC12" s="5" t="str">
        <f>规则配置!$N13</f>
        <v>印度</v>
      </c>
      <c r="BD12" s="5" t="str">
        <f>规则配置!$O13</f>
        <v>墨西哥中部</v>
      </c>
      <c r="BE12" s="5">
        <f>规则配置!$P13</f>
        <v>0</v>
      </c>
    </row>
    <row r="13" s="1" customFormat="1" ht="17" spans="1:57">
      <c r="A13" s="9"/>
      <c r="B13" s="9"/>
      <c r="C13" s="9" t="s">
        <v>33</v>
      </c>
      <c r="D13" s="15" t="s">
        <v>149</v>
      </c>
      <c r="E13" s="10">
        <v>46256</v>
      </c>
      <c r="F13" s="11" t="s">
        <v>31</v>
      </c>
      <c r="G13" s="11" t="s">
        <v>38</v>
      </c>
      <c r="H13" s="9"/>
      <c r="I13" s="9"/>
      <c r="J13" s="9"/>
      <c r="K13" s="9"/>
      <c r="L13" s="9"/>
      <c r="M13" s="11" t="s">
        <v>32</v>
      </c>
      <c r="N13" s="9" t="s">
        <v>41</v>
      </c>
      <c r="O13" s="11" t="s">
        <v>42</v>
      </c>
      <c r="P13" s="11" t="s">
        <v>56</v>
      </c>
      <c r="Q13" s="11" t="s">
        <v>101</v>
      </c>
      <c r="R13" s="9" t="s">
        <v>135</v>
      </c>
      <c r="S13" s="9"/>
      <c r="T13" s="12" t="s">
        <v>83</v>
      </c>
      <c r="U13" s="9">
        <v>12</v>
      </c>
      <c r="V13" s="9">
        <v>1</v>
      </c>
      <c r="W13" s="9" t="s">
        <v>25</v>
      </c>
      <c r="X13" s="10">
        <v>46366</v>
      </c>
      <c r="Y13" s="13">
        <f t="shared" si="6"/>
        <v>46408</v>
      </c>
      <c r="Z13" s="13">
        <f t="shared" si="7"/>
        <v>46422</v>
      </c>
      <c r="AA13" s="13">
        <f t="shared" ref="AA13:AA15" si="8">Z13+6*7</f>
        <v>46464</v>
      </c>
      <c r="AB13" s="13">
        <f t="shared" ref="AB13:AB15" si="9">AA13+5*7</f>
        <v>46499</v>
      </c>
      <c r="AC13" s="13">
        <f t="shared" ref="AC13:AC15" si="10">AB13+4*7</f>
        <v>46527</v>
      </c>
      <c r="AD13" s="13">
        <f t="shared" ref="AD13:AD15" si="11">AB13</f>
        <v>46499</v>
      </c>
      <c r="AE13" s="13">
        <f t="shared" ref="AE13:AE15" si="12">AD13+U13*30</f>
        <v>46859</v>
      </c>
      <c r="AF13" s="9">
        <v>2</v>
      </c>
      <c r="AG13" s="9">
        <v>1</v>
      </c>
      <c r="AH13" s="14" t="str">
        <f ca="1" t="shared" si="0"/>
        <v>质保内</v>
      </c>
      <c r="AI13" s="5" t="str">
        <f>IF($F13="研发",规则配置!$H$4,IF(OR($F13="内销",$F13="外销"),规则配置!$I$4,""))</f>
        <v>样机</v>
      </c>
      <c r="AJ13" s="5" t="str">
        <f>IF($F13="研发",规则配置!$H$5,IF(OR($F13="内销",$F13="外销"),规则配置!$I$5,""))</f>
        <v>批量机</v>
      </c>
      <c r="AK13" s="5" t="str">
        <f>IF($F13="研发",规则配置!$H$6,IF(OR($F13="内销",$F13="外销"),规则配置!$I$6,""))</f>
        <v>备货</v>
      </c>
      <c r="AL13" s="5" t="str">
        <f>IF($F13="研发",规则配置!$H$7,IF(OR($F13="内销",$F13="外销"),"",""))</f>
        <v/>
      </c>
      <c r="AM13" s="5" t="str">
        <f>IF($F13="研发",规则配置!$J$4,IF(OR($F13="内销",$F13="外销"),规则配置!$K$4,""))</f>
        <v>0准备</v>
      </c>
      <c r="AN13" s="5" t="str">
        <f>IF($F13="研发",规则配置!$J$5,IF(OR($F13="内销",$F13="外销"),规则配置!$K$5,""))</f>
        <v>1启动</v>
      </c>
      <c r="AO13" s="5" t="str">
        <f>IF($F13="研发",规则配置!$J$6,IF(OR($F13="内销",$F13="外销"),规则配置!$K$6,""))</f>
        <v>2研发</v>
      </c>
      <c r="AP13" s="5" t="str">
        <f>IF($F13="研发",规则配置!$J$7,IF(OR($F13="内销",$F13="外销"),规则配置!$K$7,""))</f>
        <v>3采购</v>
      </c>
      <c r="AQ13" s="5" t="str">
        <f>IF($F13="研发",规则配置!$J$8,IF(OR($F13="内销",$F13="外销"),规则配置!$K$8,""))</f>
        <v>4组装</v>
      </c>
      <c r="AR13" s="5" t="str">
        <f>IF($F13="研发",规则配置!$J$9,IF(OR($F13="内销",$F13="外销"),规则配置!$K$9,""))</f>
        <v>5调试与预验收</v>
      </c>
      <c r="AS13" s="5" t="str">
        <f>IF($F13="研发",规则配置!$J$10,IF(OR($F13="内销",$F13="外销"),规则配置!$K$10,""))</f>
        <v>6发货到货</v>
      </c>
      <c r="AT13" s="5" t="str">
        <f>IF($F13="研发",规则配置!$J$11,IF(OR($F13="内销",$F13="外销"),规则配置!$K$11,""))</f>
        <v>7现场调试与SAT</v>
      </c>
      <c r="AU13" s="5" t="str">
        <f>IF($F13="研发",规则配置!$J$12,IF(OR($F13="内销",$F13="外销"),规则配置!$K$12,""))</f>
        <v>8陪产</v>
      </c>
      <c r="AV13" s="5" t="str">
        <f>IF($F13="研发",规则配置!$J$13,IF(OR($F13="内销",$F13="外销"),规则配置!$K$13,""))</f>
        <v>9转售后</v>
      </c>
      <c r="AW13" s="5" t="str">
        <f>IF($F13="研发","",IF(OR($F13="内销",$F13="外销"),规则配置!$K$14,""))</f>
        <v>10售后</v>
      </c>
      <c r="AX13" s="5"/>
      <c r="AY13" s="5"/>
      <c r="AZ13" s="5"/>
      <c r="BA13" s="5" t="str">
        <f>规则配置!$L14</f>
        <v>KSHG</v>
      </c>
      <c r="BB13" s="5">
        <f>规则配置!$M14</f>
        <v>0</v>
      </c>
      <c r="BC13" s="5">
        <f>规则配置!$N14</f>
        <v>0</v>
      </c>
      <c r="BD13" s="5" t="str">
        <f>规则配置!$O14</f>
        <v>墨西哥东部</v>
      </c>
      <c r="BE13" s="5">
        <f>规则配置!$P14</f>
        <v>0</v>
      </c>
    </row>
    <row r="14" s="1" customFormat="1" ht="17" spans="1:57">
      <c r="A14" s="9"/>
      <c r="B14" s="9"/>
      <c r="C14" s="9" t="s">
        <v>33</v>
      </c>
      <c r="D14" s="17" t="s">
        <v>150</v>
      </c>
      <c r="E14" s="10">
        <v>46256</v>
      </c>
      <c r="F14" s="11" t="s">
        <v>31</v>
      </c>
      <c r="G14" s="11" t="s">
        <v>38</v>
      </c>
      <c r="H14" s="9"/>
      <c r="I14" s="9"/>
      <c r="J14" s="9"/>
      <c r="K14" s="9"/>
      <c r="L14" s="9"/>
      <c r="M14" s="11" t="s">
        <v>32</v>
      </c>
      <c r="N14" s="9" t="s">
        <v>91</v>
      </c>
      <c r="O14" s="11" t="s">
        <v>42</v>
      </c>
      <c r="P14" s="11" t="s">
        <v>56</v>
      </c>
      <c r="Q14" s="11" t="s">
        <v>57</v>
      </c>
      <c r="R14" s="9" t="s">
        <v>151</v>
      </c>
      <c r="S14" s="9"/>
      <c r="T14" s="12" t="s">
        <v>77</v>
      </c>
      <c r="U14" s="9">
        <v>12</v>
      </c>
      <c r="V14" s="9">
        <v>1</v>
      </c>
      <c r="W14" s="9" t="s">
        <v>25</v>
      </c>
      <c r="X14" s="10">
        <v>46325</v>
      </c>
      <c r="Y14" s="13">
        <f t="shared" si="6"/>
        <v>46367</v>
      </c>
      <c r="Z14" s="13">
        <f t="shared" si="7"/>
        <v>46381</v>
      </c>
      <c r="AA14" s="13">
        <f t="shared" si="8"/>
        <v>46423</v>
      </c>
      <c r="AB14" s="13">
        <f t="shared" si="9"/>
        <v>46458</v>
      </c>
      <c r="AC14" s="13">
        <f t="shared" si="10"/>
        <v>46486</v>
      </c>
      <c r="AD14" s="13">
        <f t="shared" si="11"/>
        <v>46458</v>
      </c>
      <c r="AE14" s="13">
        <f t="shared" si="12"/>
        <v>46818</v>
      </c>
      <c r="AF14" s="9">
        <v>1</v>
      </c>
      <c r="AG14" s="9">
        <v>1</v>
      </c>
      <c r="AH14" s="14" t="str">
        <f ca="1" t="shared" si="0"/>
        <v>质保内</v>
      </c>
      <c r="AI14" s="5" t="str">
        <f>IF($F14="研发",规则配置!$H$4,IF(OR($F14="内销",$F14="外销"),规则配置!$I$4,""))</f>
        <v>样机</v>
      </c>
      <c r="AJ14" s="5" t="str">
        <f>IF($F14="研发",规则配置!$H$5,IF(OR($F14="内销",$F14="外销"),规则配置!$I$5,""))</f>
        <v>批量机</v>
      </c>
      <c r="AK14" s="5" t="str">
        <f>IF($F14="研发",规则配置!$H$6,IF(OR($F14="内销",$F14="外销"),规则配置!$I$6,""))</f>
        <v>备货</v>
      </c>
      <c r="AL14" s="5" t="str">
        <f>IF($F14="研发",规则配置!$H$7,IF(OR($F14="内销",$F14="外销"),"",""))</f>
        <v/>
      </c>
      <c r="AM14" s="5" t="str">
        <f>IF($F14="研发",规则配置!$J$4,IF(OR($F14="内销",$F14="外销"),规则配置!$K$4,""))</f>
        <v>0准备</v>
      </c>
      <c r="AN14" s="5" t="str">
        <f>IF($F14="研发",规则配置!$J$5,IF(OR($F14="内销",$F14="外销"),规则配置!$K$5,""))</f>
        <v>1启动</v>
      </c>
      <c r="AO14" s="5" t="str">
        <f>IF($F14="研发",规则配置!$J$6,IF(OR($F14="内销",$F14="外销"),规则配置!$K$6,""))</f>
        <v>2研发</v>
      </c>
      <c r="AP14" s="5" t="str">
        <f>IF($F14="研发",规则配置!$J$7,IF(OR($F14="内销",$F14="外销"),规则配置!$K$7,""))</f>
        <v>3采购</v>
      </c>
      <c r="AQ14" s="5" t="str">
        <f>IF($F14="研发",规则配置!$J$8,IF(OR($F14="内销",$F14="外销"),规则配置!$K$8,""))</f>
        <v>4组装</v>
      </c>
      <c r="AR14" s="5" t="str">
        <f>IF($F14="研发",规则配置!$J$9,IF(OR($F14="内销",$F14="外销"),规则配置!$K$9,""))</f>
        <v>5调试与预验收</v>
      </c>
      <c r="AS14" s="5" t="str">
        <f>IF($F14="研发",规则配置!$J$10,IF(OR($F14="内销",$F14="外销"),规则配置!$K$10,""))</f>
        <v>6发货到货</v>
      </c>
      <c r="AT14" s="5" t="str">
        <f>IF($F14="研发",规则配置!$J$11,IF(OR($F14="内销",$F14="外销"),规则配置!$K$11,""))</f>
        <v>7现场调试与SAT</v>
      </c>
      <c r="AU14" s="5" t="str">
        <f>IF($F14="研发",规则配置!$J$12,IF(OR($F14="内销",$F14="外销"),规则配置!$K$12,""))</f>
        <v>8陪产</v>
      </c>
      <c r="AV14" s="5" t="str">
        <f>IF($F14="研发",规则配置!$J$13,IF(OR($F14="内销",$F14="外销"),规则配置!$K$13,""))</f>
        <v>9转售后</v>
      </c>
      <c r="AW14" s="5" t="str">
        <f>IF($F14="研发","",IF(OR($F14="内销",$F14="外销"),规则配置!$K$14,""))</f>
        <v>10售后</v>
      </c>
      <c r="AX14" s="5"/>
      <c r="AY14" s="5"/>
      <c r="AZ14" s="5"/>
      <c r="BA14" s="5" t="str">
        <f>规则配置!$L15</f>
        <v>JT</v>
      </c>
      <c r="BB14" s="5">
        <f>规则配置!$M15</f>
        <v>0</v>
      </c>
      <c r="BC14" s="5">
        <f>规则配置!$N15</f>
        <v>0</v>
      </c>
      <c r="BD14" s="5">
        <f>规则配置!$O15</f>
        <v>0</v>
      </c>
      <c r="BE14" s="5">
        <f>规则配置!$P15</f>
        <v>0</v>
      </c>
    </row>
    <row r="15" s="1" customFormat="1" ht="17" spans="1:57">
      <c r="A15" s="9"/>
      <c r="B15" s="9"/>
      <c r="C15" s="9" t="s">
        <v>33</v>
      </c>
      <c r="D15" s="9" t="s">
        <v>152</v>
      </c>
      <c r="E15" s="10">
        <v>46256</v>
      </c>
      <c r="F15" s="11" t="s">
        <v>31</v>
      </c>
      <c r="G15" s="11" t="s">
        <v>38</v>
      </c>
      <c r="H15" s="9"/>
      <c r="I15" s="9"/>
      <c r="J15" s="9"/>
      <c r="K15" s="9"/>
      <c r="L15" s="9"/>
      <c r="M15" s="11" t="s">
        <v>32</v>
      </c>
      <c r="N15" s="9" t="s">
        <v>75</v>
      </c>
      <c r="O15" s="11" t="s">
        <v>27</v>
      </c>
      <c r="P15" s="11"/>
      <c r="Q15" s="11"/>
      <c r="R15" s="11"/>
      <c r="S15" s="9"/>
      <c r="T15" s="12" t="s">
        <v>83</v>
      </c>
      <c r="U15" s="9">
        <v>12</v>
      </c>
      <c r="V15" s="9">
        <v>1</v>
      </c>
      <c r="W15" s="9" t="s">
        <v>25</v>
      </c>
      <c r="X15" s="10">
        <v>46329</v>
      </c>
      <c r="Y15" s="13">
        <f t="shared" si="6"/>
        <v>46371</v>
      </c>
      <c r="Z15" s="13">
        <f t="shared" si="7"/>
        <v>46385</v>
      </c>
      <c r="AA15" s="13">
        <f t="shared" si="8"/>
        <v>46427</v>
      </c>
      <c r="AB15" s="13">
        <f t="shared" si="9"/>
        <v>46462</v>
      </c>
      <c r="AC15" s="13">
        <f t="shared" si="10"/>
        <v>46490</v>
      </c>
      <c r="AD15" s="13">
        <f t="shared" si="11"/>
        <v>46462</v>
      </c>
      <c r="AE15" s="13">
        <f t="shared" si="12"/>
        <v>46822</v>
      </c>
      <c r="AF15" s="9">
        <v>1</v>
      </c>
      <c r="AG15" s="9">
        <v>1</v>
      </c>
      <c r="AH15" s="14" t="str">
        <f ca="1" t="shared" si="0"/>
        <v>质保内</v>
      </c>
      <c r="AI15" s="5" t="str">
        <f>IF($F15="研发",规则配置!$H$4,IF(OR($F15="内销",$F15="外销"),规则配置!$I$4,""))</f>
        <v>样机</v>
      </c>
      <c r="AJ15" s="5" t="str">
        <f>IF($F15="研发",规则配置!$H$5,IF(OR($F15="内销",$F15="外销"),规则配置!$I$5,""))</f>
        <v>批量机</v>
      </c>
      <c r="AK15" s="5" t="str">
        <f>IF($F15="研发",规则配置!$H$6,IF(OR($F15="内销",$F15="外销"),规则配置!$I$6,""))</f>
        <v>备货</v>
      </c>
      <c r="AL15" s="5" t="str">
        <f>IF($F15="研发",规则配置!$H$7,IF(OR($F15="内销",$F15="外销"),"",""))</f>
        <v/>
      </c>
      <c r="AM15" s="5" t="str">
        <f>IF($F15="研发",规则配置!$J$4,IF(OR($F15="内销",$F15="外销"),规则配置!$K$4,""))</f>
        <v>0准备</v>
      </c>
      <c r="AN15" s="5" t="str">
        <f>IF($F15="研发",规则配置!$J$5,IF(OR($F15="内销",$F15="外销"),规则配置!$K$5,""))</f>
        <v>1启动</v>
      </c>
      <c r="AO15" s="5" t="str">
        <f>IF($F15="研发",规则配置!$J$6,IF(OR($F15="内销",$F15="外销"),规则配置!$K$6,""))</f>
        <v>2研发</v>
      </c>
      <c r="AP15" s="5" t="str">
        <f>IF($F15="研发",规则配置!$J$7,IF(OR($F15="内销",$F15="外销"),规则配置!$K$7,""))</f>
        <v>3采购</v>
      </c>
      <c r="AQ15" s="5" t="str">
        <f>IF($F15="研发",规则配置!$J$8,IF(OR($F15="内销",$F15="外销"),规则配置!$K$8,""))</f>
        <v>4组装</v>
      </c>
      <c r="AR15" s="5" t="str">
        <f>IF($F15="研发",规则配置!$J$9,IF(OR($F15="内销",$F15="外销"),规则配置!$K$9,""))</f>
        <v>5调试与预验收</v>
      </c>
      <c r="AS15" s="5" t="str">
        <f>IF($F15="研发",规则配置!$J$10,IF(OR($F15="内销",$F15="外销"),规则配置!$K$10,""))</f>
        <v>6发货到货</v>
      </c>
      <c r="AT15" s="5" t="str">
        <f>IF($F15="研发",规则配置!$J$11,IF(OR($F15="内销",$F15="外销"),规则配置!$K$11,""))</f>
        <v>7现场调试与SAT</v>
      </c>
      <c r="AU15" s="5" t="str">
        <f>IF($F15="研发",规则配置!$J$12,IF(OR($F15="内销",$F15="外销"),规则配置!$K$12,""))</f>
        <v>8陪产</v>
      </c>
      <c r="AV15" s="5" t="str">
        <f>IF($F15="研发",规则配置!$J$13,IF(OR($F15="内销",$F15="外销"),规则配置!$K$13,""))</f>
        <v>9转售后</v>
      </c>
      <c r="AW15" s="5" t="str">
        <f>IF($F15="研发","",IF(OR($F15="内销",$F15="外销"),规则配置!$K$14,""))</f>
        <v>10售后</v>
      </c>
      <c r="AX15" s="5"/>
      <c r="AY15" s="5"/>
      <c r="AZ15" s="5"/>
      <c r="BA15" s="5" t="str">
        <f>规则配置!$L16</f>
        <v>MD</v>
      </c>
      <c r="BB15" s="5">
        <f>规则配置!$M16</f>
        <v>0</v>
      </c>
      <c r="BC15" s="5">
        <f>规则配置!$N16</f>
        <v>0</v>
      </c>
      <c r="BD15" s="5">
        <f>规则配置!$O16</f>
        <v>0</v>
      </c>
      <c r="BE15" s="5">
        <f>规则配置!$P16</f>
        <v>0</v>
      </c>
    </row>
    <row r="16" s="1" customFormat="1" ht="17" spans="1:57">
      <c r="A16" s="9"/>
      <c r="B16" s="9"/>
      <c r="C16" s="18" t="s">
        <v>18</v>
      </c>
      <c r="D16" s="19" t="s">
        <v>153</v>
      </c>
      <c r="E16" s="20">
        <v>46259</v>
      </c>
      <c r="F16" s="11" t="s">
        <v>16</v>
      </c>
      <c r="G16" s="11" t="s">
        <v>38</v>
      </c>
      <c r="H16" s="18"/>
      <c r="I16" s="18"/>
      <c r="J16" s="18"/>
      <c r="K16" s="18"/>
      <c r="L16" s="18"/>
      <c r="M16" s="11" t="s">
        <v>32</v>
      </c>
      <c r="N16" s="19" t="s">
        <v>80</v>
      </c>
      <c r="O16" s="11" t="s">
        <v>137</v>
      </c>
      <c r="P16" s="11" t="s">
        <v>65</v>
      </c>
      <c r="Q16" s="11" t="s">
        <v>76</v>
      </c>
      <c r="R16" s="19" t="s">
        <v>154</v>
      </c>
      <c r="S16" s="18"/>
      <c r="T16" s="21" t="s">
        <v>155</v>
      </c>
      <c r="U16" s="18">
        <v>12</v>
      </c>
      <c r="V16" s="18">
        <v>1</v>
      </c>
      <c r="W16" s="19" t="s">
        <v>156</v>
      </c>
      <c r="X16" s="20">
        <v>46181</v>
      </c>
      <c r="Y16" s="20">
        <v>46246</v>
      </c>
      <c r="Z16" s="20">
        <v>46251</v>
      </c>
      <c r="AA16" s="20">
        <v>46253</v>
      </c>
      <c r="AB16" s="20">
        <v>46278</v>
      </c>
      <c r="AC16" s="20"/>
      <c r="AD16" s="20"/>
      <c r="AE16" s="20"/>
      <c r="AF16" s="18">
        <v>1</v>
      </c>
      <c r="AG16" s="18">
        <v>1</v>
      </c>
      <c r="AH16" s="14" t="str">
        <f ca="1" t="shared" si="0"/>
        <v>待确认</v>
      </c>
      <c r="AI16" s="5" t="str">
        <f>IF($F16="研发",规则配置!$H$4,IF(OR($F16="内销",$F16="外销"),规则配置!$I$4,""))</f>
        <v>样机</v>
      </c>
      <c r="AJ16" s="5" t="str">
        <f>IF($F16="研发",规则配置!$H$5,IF(OR($F16="内销",$F16="外销"),规则配置!$I$5,""))</f>
        <v>批量机</v>
      </c>
      <c r="AK16" s="5" t="str">
        <f>IF($F16="研发",规则配置!$H$6,IF(OR($F16="内销",$F16="外销"),规则配置!$I$6,""))</f>
        <v>备货</v>
      </c>
      <c r="AL16" s="5" t="str">
        <f>IF($F16="研发",规则配置!$H$7,IF(OR($F16="内销",$F16="外销"),"",""))</f>
        <v/>
      </c>
      <c r="AM16" s="5" t="str">
        <f>IF($F16="研发",规则配置!$J$4,IF(OR($F16="内销",$F16="外销"),规则配置!$K$4,""))</f>
        <v>0准备</v>
      </c>
      <c r="AN16" s="5" t="str">
        <f>IF($F16="研发",规则配置!$J$5,IF(OR($F16="内销",$F16="外销"),规则配置!$K$5,""))</f>
        <v>1启动</v>
      </c>
      <c r="AO16" s="5" t="str">
        <f>IF($F16="研发",规则配置!$J$6,IF(OR($F16="内销",$F16="外销"),规则配置!$K$6,""))</f>
        <v>2研发</v>
      </c>
      <c r="AP16" s="5" t="str">
        <f>IF($F16="研发",规则配置!$J$7,IF(OR($F16="内销",$F16="外销"),规则配置!$K$7,""))</f>
        <v>3采购</v>
      </c>
      <c r="AQ16" s="5" t="str">
        <f>IF($F16="研发",规则配置!$J$8,IF(OR($F16="内销",$F16="外销"),规则配置!$K$8,""))</f>
        <v>4组装</v>
      </c>
      <c r="AR16" s="5" t="str">
        <f>IF($F16="研发",规则配置!$J$9,IF(OR($F16="内销",$F16="外销"),规则配置!$K$9,""))</f>
        <v>5调试与预验收</v>
      </c>
      <c r="AS16" s="5" t="str">
        <f>IF($F16="研发",规则配置!$J$10,IF(OR($F16="内销",$F16="外销"),规则配置!$K$10,""))</f>
        <v>6发货到货</v>
      </c>
      <c r="AT16" s="5" t="str">
        <f>IF($F16="研发",规则配置!$J$11,IF(OR($F16="内销",$F16="外销"),规则配置!$K$11,""))</f>
        <v>7现场调试与SAT</v>
      </c>
      <c r="AU16" s="5" t="str">
        <f>IF($F16="研发",规则配置!$J$12,IF(OR($F16="内销",$F16="外销"),规则配置!$K$12,""))</f>
        <v>8陪产</v>
      </c>
      <c r="AV16" s="5" t="str">
        <f>IF($F16="研发",规则配置!$J$13,IF(OR($F16="内销",$F16="外销"),规则配置!$K$13,""))</f>
        <v>9转售后</v>
      </c>
      <c r="AW16" s="5" t="str">
        <f>IF($F16="研发","",IF(OR($F16="内销",$F16="外销"),规则配置!$K$14,""))</f>
        <v>10售后</v>
      </c>
      <c r="AX16" s="5"/>
      <c r="AY16" s="5"/>
      <c r="AZ16" s="5"/>
      <c r="BA16" s="5">
        <f>规则配置!$L17</f>
        <v>0</v>
      </c>
      <c r="BB16" s="5">
        <f>规则配置!$M17</f>
        <v>0</v>
      </c>
      <c r="BC16" s="5">
        <f>规则配置!$N17</f>
        <v>0</v>
      </c>
      <c r="BD16" s="5">
        <f>规则配置!$O17</f>
        <v>0</v>
      </c>
      <c r="BE16" s="5">
        <f>规则配置!$P17</f>
        <v>0</v>
      </c>
    </row>
    <row r="17" s="1" customFormat="1" ht="17" spans="1:57">
      <c r="A17" s="9"/>
      <c r="B17" s="9"/>
      <c r="C17" s="18" t="s">
        <v>18</v>
      </c>
      <c r="D17" s="19" t="s">
        <v>157</v>
      </c>
      <c r="E17" s="20">
        <v>46259</v>
      </c>
      <c r="F17" s="11" t="s">
        <v>16</v>
      </c>
      <c r="G17" s="11" t="s">
        <v>38</v>
      </c>
      <c r="H17" s="18"/>
      <c r="I17" s="18"/>
      <c r="J17" s="18"/>
      <c r="K17" s="18"/>
      <c r="L17" s="18"/>
      <c r="M17" s="11" t="s">
        <v>32</v>
      </c>
      <c r="N17" s="18" t="s">
        <v>80</v>
      </c>
      <c r="O17" s="11" t="s">
        <v>137</v>
      </c>
      <c r="P17" s="11" t="s">
        <v>65</v>
      </c>
      <c r="Q17" s="11" t="s">
        <v>76</v>
      </c>
      <c r="R17" s="19" t="s">
        <v>154</v>
      </c>
      <c r="S17" s="18"/>
      <c r="T17" s="21" t="s">
        <v>155</v>
      </c>
      <c r="U17" s="18">
        <v>12</v>
      </c>
      <c r="V17" s="18">
        <v>3</v>
      </c>
      <c r="W17" s="9" t="s">
        <v>158</v>
      </c>
      <c r="X17" s="22">
        <v>46341</v>
      </c>
      <c r="Y17" s="13">
        <f t="shared" ref="Y17:Y20" si="13">X17+6*7</f>
        <v>46383</v>
      </c>
      <c r="Z17" s="13">
        <f t="shared" ref="Z17:Z20" si="14">Y17+7</f>
        <v>46390</v>
      </c>
      <c r="AA17" s="13">
        <f t="shared" ref="AA17:AA20" si="15">Z17+3</f>
        <v>46393</v>
      </c>
      <c r="AB17" s="13">
        <f t="shared" ref="AB17:AB20" si="16">AA17+5*7</f>
        <v>46428</v>
      </c>
      <c r="AC17" s="13">
        <f t="shared" ref="AC17:AC20" si="17">AB17+4*7</f>
        <v>46456</v>
      </c>
      <c r="AD17" s="13">
        <f t="shared" ref="AD17:AD20" si="18">AB17</f>
        <v>46428</v>
      </c>
      <c r="AE17" s="13">
        <f t="shared" ref="AE17:AE20" si="19">AD17+U17*30</f>
        <v>46788</v>
      </c>
      <c r="AF17" s="18">
        <v>1</v>
      </c>
      <c r="AG17" s="18">
        <v>1</v>
      </c>
      <c r="AH17" s="14" t="str">
        <f ca="1" t="shared" si="0"/>
        <v>质保内</v>
      </c>
      <c r="AI17" s="5" t="str">
        <f>IF($F17="研发",规则配置!$H$4,IF(OR($F17="内销",$F17="外销"),规则配置!$I$4,""))</f>
        <v>样机</v>
      </c>
      <c r="AJ17" s="5" t="str">
        <f>IF($F17="研发",规则配置!$H$5,IF(OR($F17="内销",$F17="外销"),规则配置!$I$5,""))</f>
        <v>批量机</v>
      </c>
      <c r="AK17" s="5" t="str">
        <f>IF($F17="研发",规则配置!$H$6,IF(OR($F17="内销",$F17="外销"),规则配置!$I$6,""))</f>
        <v>备货</v>
      </c>
      <c r="AL17" s="5" t="str">
        <f>IF($F17="研发",规则配置!$H$7,IF(OR($F17="内销",$F17="外销"),"",""))</f>
        <v/>
      </c>
      <c r="AM17" s="5" t="str">
        <f>IF($F17="研发",规则配置!$J$4,IF(OR($F17="内销",$F17="外销"),规则配置!$K$4,""))</f>
        <v>0准备</v>
      </c>
      <c r="AN17" s="5" t="str">
        <f>IF($F17="研发",规则配置!$J$5,IF(OR($F17="内销",$F17="外销"),规则配置!$K$5,""))</f>
        <v>1启动</v>
      </c>
      <c r="AO17" s="5" t="str">
        <f>IF($F17="研发",规则配置!$J$6,IF(OR($F17="内销",$F17="外销"),规则配置!$K$6,""))</f>
        <v>2研发</v>
      </c>
      <c r="AP17" s="5" t="str">
        <f>IF($F17="研发",规则配置!$J$7,IF(OR($F17="内销",$F17="外销"),规则配置!$K$7,""))</f>
        <v>3采购</v>
      </c>
      <c r="AQ17" s="5" t="str">
        <f>IF($F17="研发",规则配置!$J$8,IF(OR($F17="内销",$F17="外销"),规则配置!$K$8,""))</f>
        <v>4组装</v>
      </c>
      <c r="AR17" s="5" t="str">
        <f>IF($F17="研发",规则配置!$J$9,IF(OR($F17="内销",$F17="外销"),规则配置!$K$9,""))</f>
        <v>5调试与预验收</v>
      </c>
      <c r="AS17" s="5" t="str">
        <f>IF($F17="研发",规则配置!$J$10,IF(OR($F17="内销",$F17="外销"),规则配置!$K$10,""))</f>
        <v>6发货到货</v>
      </c>
      <c r="AT17" s="5" t="str">
        <f>IF($F17="研发",规则配置!$J$11,IF(OR($F17="内销",$F17="外销"),规则配置!$K$11,""))</f>
        <v>7现场调试与SAT</v>
      </c>
      <c r="AU17" s="5" t="str">
        <f>IF($F17="研发",规则配置!$J$12,IF(OR($F17="内销",$F17="外销"),规则配置!$K$12,""))</f>
        <v>8陪产</v>
      </c>
      <c r="AV17" s="5" t="str">
        <f>IF($F17="研发",规则配置!$J$13,IF(OR($F17="内销",$F17="外销"),规则配置!$K$13,""))</f>
        <v>9转售后</v>
      </c>
      <c r="AW17" s="5" t="str">
        <f>IF($F17="研发","",IF(OR($F17="内销",$F17="外销"),规则配置!$K$14,""))</f>
        <v>10售后</v>
      </c>
      <c r="AX17" s="5"/>
      <c r="AY17" s="5"/>
      <c r="AZ17" s="5"/>
      <c r="BA17" s="5">
        <f>规则配置!$L18</f>
        <v>0</v>
      </c>
      <c r="BB17" s="5">
        <f>规则配置!$M18</f>
        <v>0</v>
      </c>
      <c r="BC17" s="5">
        <f>规则配置!$N18</f>
        <v>0</v>
      </c>
      <c r="BD17" s="5">
        <f>规则配置!$O18</f>
        <v>0</v>
      </c>
      <c r="BE17" s="5">
        <f>规则配置!$P18</f>
        <v>0</v>
      </c>
    </row>
    <row r="18" s="1" customFormat="1" ht="17" spans="1:57">
      <c r="A18" s="9"/>
      <c r="B18" s="9"/>
      <c r="C18" s="23" t="s">
        <v>33</v>
      </c>
      <c r="D18" s="24" t="s">
        <v>159</v>
      </c>
      <c r="E18" s="20">
        <v>46259</v>
      </c>
      <c r="F18" s="11" t="s">
        <v>16</v>
      </c>
      <c r="G18" s="11" t="s">
        <v>38</v>
      </c>
      <c r="H18" s="18"/>
      <c r="I18" s="18"/>
      <c r="J18" s="18"/>
      <c r="K18" s="18"/>
      <c r="L18" s="18"/>
      <c r="M18" s="25" t="s">
        <v>32</v>
      </c>
      <c r="N18" s="18" t="s">
        <v>102</v>
      </c>
      <c r="O18" s="25" t="s">
        <v>137</v>
      </c>
      <c r="P18" s="25" t="s">
        <v>65</v>
      </c>
      <c r="Q18" s="11" t="s">
        <v>76</v>
      </c>
      <c r="R18" s="24" t="s">
        <v>160</v>
      </c>
      <c r="S18" s="18"/>
      <c r="T18" s="21" t="s">
        <v>155</v>
      </c>
      <c r="U18" s="23">
        <v>12</v>
      </c>
      <c r="V18" s="23">
        <v>1</v>
      </c>
      <c r="W18" s="26" t="s">
        <v>161</v>
      </c>
      <c r="X18" s="22">
        <v>46082</v>
      </c>
      <c r="Y18" s="20">
        <v>46142</v>
      </c>
      <c r="Z18" s="20">
        <v>46148</v>
      </c>
      <c r="AA18" s="20">
        <v>46150</v>
      </c>
      <c r="AB18" s="22">
        <v>46203</v>
      </c>
      <c r="AC18" s="20"/>
      <c r="AD18" s="20"/>
      <c r="AE18" s="20"/>
      <c r="AF18" s="18"/>
      <c r="AG18" s="18"/>
      <c r="AH18" s="14" t="str">
        <f ca="1" t="shared" si="0"/>
        <v>待确认</v>
      </c>
      <c r="AI18" s="5" t="str">
        <f>IF($F18="研发",规则配置!$H$4,IF(OR($F18="内销",$F18="外销"),规则配置!$I$4,""))</f>
        <v>样机</v>
      </c>
      <c r="AJ18" s="5" t="str">
        <f>IF($F18="研发",规则配置!$H$5,IF(OR($F18="内销",$F18="外销"),规则配置!$I$5,""))</f>
        <v>批量机</v>
      </c>
      <c r="AK18" s="5" t="str">
        <f>IF($F18="研发",规则配置!$H$6,IF(OR($F18="内销",$F18="外销"),规则配置!$I$6,""))</f>
        <v>备货</v>
      </c>
      <c r="AL18" s="5" t="str">
        <f>IF($F18="研发",规则配置!$H$7,IF(OR($F18="内销",$F18="外销"),"",""))</f>
        <v/>
      </c>
      <c r="AM18" s="5" t="str">
        <f>IF($F18="研发",规则配置!$J$4,IF(OR($F18="内销",$F18="外销"),规则配置!$K$4,""))</f>
        <v>0准备</v>
      </c>
      <c r="AN18" s="5" t="str">
        <f>IF($F18="研发",规则配置!$J$5,IF(OR($F18="内销",$F18="外销"),规则配置!$K$5,""))</f>
        <v>1启动</v>
      </c>
      <c r="AO18" s="5" t="str">
        <f>IF($F18="研发",规则配置!$J$6,IF(OR($F18="内销",$F18="外销"),规则配置!$K$6,""))</f>
        <v>2研发</v>
      </c>
      <c r="AP18" s="5" t="str">
        <f>IF($F18="研发",规则配置!$J$7,IF(OR($F18="内销",$F18="外销"),规则配置!$K$7,""))</f>
        <v>3采购</v>
      </c>
      <c r="AQ18" s="5" t="str">
        <f>IF($F18="研发",规则配置!$J$8,IF(OR($F18="内销",$F18="外销"),规则配置!$K$8,""))</f>
        <v>4组装</v>
      </c>
      <c r="AR18" s="5" t="str">
        <f>IF($F18="研发",规则配置!$J$9,IF(OR($F18="内销",$F18="外销"),规则配置!$K$9,""))</f>
        <v>5调试与预验收</v>
      </c>
      <c r="AS18" s="5" t="str">
        <f>IF($F18="研发",规则配置!$J$10,IF(OR($F18="内销",$F18="外销"),规则配置!$K$10,""))</f>
        <v>6发货到货</v>
      </c>
      <c r="AT18" s="5" t="str">
        <f>IF($F18="研发",规则配置!$J$11,IF(OR($F18="内销",$F18="外销"),规则配置!$K$11,""))</f>
        <v>7现场调试与SAT</v>
      </c>
      <c r="AU18" s="5" t="str">
        <f>IF($F18="研发",规则配置!$J$12,IF(OR($F18="内销",$F18="外销"),规则配置!$K$12,""))</f>
        <v>8陪产</v>
      </c>
      <c r="AV18" s="5" t="str">
        <f>IF($F18="研发",规则配置!$J$13,IF(OR($F18="内销",$F18="外销"),规则配置!$K$13,""))</f>
        <v>9转售后</v>
      </c>
      <c r="AW18" s="5" t="str">
        <f>IF($F18="研发","",IF(OR($F18="内销",$F18="外销"),规则配置!$K$14,""))</f>
        <v>10售后</v>
      </c>
      <c r="AX18" s="5"/>
      <c r="AY18" s="5"/>
      <c r="AZ18" s="5"/>
      <c r="BA18" s="5">
        <f>规则配置!$L19</f>
        <v>0</v>
      </c>
      <c r="BB18" s="5">
        <f>规则配置!$M19</f>
        <v>0</v>
      </c>
      <c r="BC18" s="5">
        <f>规则配置!$N19</f>
        <v>0</v>
      </c>
      <c r="BD18" s="5">
        <f>规则配置!$O19</f>
        <v>0</v>
      </c>
      <c r="BE18" s="5">
        <f>规则配置!$P19</f>
        <v>0</v>
      </c>
    </row>
    <row r="19" s="1" customFormat="1" ht="17" spans="1:57">
      <c r="A19" s="9"/>
      <c r="B19" s="9"/>
      <c r="C19" s="23" t="s">
        <v>18</v>
      </c>
      <c r="D19" s="27" t="s">
        <v>162</v>
      </c>
      <c r="E19" s="20">
        <v>46259</v>
      </c>
      <c r="F19" s="11" t="s">
        <v>16</v>
      </c>
      <c r="G19" s="11" t="s">
        <v>38</v>
      </c>
      <c r="H19" s="18"/>
      <c r="I19" s="18"/>
      <c r="J19" s="24"/>
      <c r="K19" s="18"/>
      <c r="L19" s="18"/>
      <c r="M19" s="25" t="s">
        <v>32</v>
      </c>
      <c r="N19" s="18" t="s">
        <v>70</v>
      </c>
      <c r="O19" s="25" t="s">
        <v>137</v>
      </c>
      <c r="P19" s="25" t="s">
        <v>65</v>
      </c>
      <c r="Q19" s="11" t="s">
        <v>76</v>
      </c>
      <c r="R19" s="24" t="s">
        <v>163</v>
      </c>
      <c r="S19" s="18"/>
      <c r="T19" s="21" t="s">
        <v>155</v>
      </c>
      <c r="U19" s="23">
        <v>12</v>
      </c>
      <c r="V19" s="23">
        <v>2</v>
      </c>
      <c r="W19" s="18" t="s">
        <v>25</v>
      </c>
      <c r="X19" s="22">
        <v>46341</v>
      </c>
      <c r="Y19" s="13">
        <f t="shared" si="13"/>
        <v>46383</v>
      </c>
      <c r="Z19" s="13">
        <f t="shared" si="14"/>
        <v>46390</v>
      </c>
      <c r="AA19" s="13">
        <f t="shared" si="15"/>
        <v>46393</v>
      </c>
      <c r="AB19" s="13">
        <f t="shared" si="16"/>
        <v>46428</v>
      </c>
      <c r="AC19" s="13">
        <f t="shared" si="17"/>
        <v>46456</v>
      </c>
      <c r="AD19" s="13">
        <f t="shared" si="18"/>
        <v>46428</v>
      </c>
      <c r="AE19" s="13">
        <f t="shared" si="19"/>
        <v>46788</v>
      </c>
      <c r="AF19" s="18">
        <v>1</v>
      </c>
      <c r="AG19" s="18">
        <v>1</v>
      </c>
      <c r="AH19" s="14" t="str">
        <f ca="1" t="shared" si="0"/>
        <v>质保内</v>
      </c>
      <c r="AI19" s="5" t="str">
        <f>IF($F19="研发",规则配置!$H$4,IF(OR($F19="内销",$F19="外销"),规则配置!$I$4,""))</f>
        <v>样机</v>
      </c>
      <c r="AJ19" s="5" t="str">
        <f>IF($F19="研发",规则配置!$H$5,IF(OR($F19="内销",$F19="外销"),规则配置!$I$5,""))</f>
        <v>批量机</v>
      </c>
      <c r="AK19" s="5" t="str">
        <f>IF($F19="研发",规则配置!$H$6,IF(OR($F19="内销",$F19="外销"),规则配置!$I$6,""))</f>
        <v>备货</v>
      </c>
      <c r="AL19" s="5" t="str">
        <f>IF($F19="研发",规则配置!$H$7,IF(OR($F19="内销",$F19="外销"),"",""))</f>
        <v/>
      </c>
      <c r="AM19" s="5" t="str">
        <f>IF($F19="研发",规则配置!$J$4,IF(OR($F19="内销",$F19="外销"),规则配置!$K$4,""))</f>
        <v>0准备</v>
      </c>
      <c r="AN19" s="5" t="str">
        <f>IF($F19="研发",规则配置!$J$5,IF(OR($F19="内销",$F19="外销"),规则配置!$K$5,""))</f>
        <v>1启动</v>
      </c>
      <c r="AO19" s="5" t="str">
        <f>IF($F19="研发",规则配置!$J$6,IF(OR($F19="内销",$F19="外销"),规则配置!$K$6,""))</f>
        <v>2研发</v>
      </c>
      <c r="AP19" s="5" t="str">
        <f>IF($F19="研发",规则配置!$J$7,IF(OR($F19="内销",$F19="外销"),规则配置!$K$7,""))</f>
        <v>3采购</v>
      </c>
      <c r="AQ19" s="5" t="str">
        <f>IF($F19="研发",规则配置!$J$8,IF(OR($F19="内销",$F19="外销"),规则配置!$K$8,""))</f>
        <v>4组装</v>
      </c>
      <c r="AR19" s="5" t="str">
        <f>IF($F19="研发",规则配置!$J$9,IF(OR($F19="内销",$F19="外销"),规则配置!$K$9,""))</f>
        <v>5调试与预验收</v>
      </c>
      <c r="AS19" s="5" t="str">
        <f>IF($F19="研发",规则配置!$J$10,IF(OR($F19="内销",$F19="外销"),规则配置!$K$10,""))</f>
        <v>6发货到货</v>
      </c>
      <c r="AT19" s="5" t="str">
        <f>IF($F19="研发",规则配置!$J$11,IF(OR($F19="内销",$F19="外销"),规则配置!$K$11,""))</f>
        <v>7现场调试与SAT</v>
      </c>
      <c r="AU19" s="5" t="str">
        <f>IF($F19="研发",规则配置!$J$12,IF(OR($F19="内销",$F19="外销"),规则配置!$K$12,""))</f>
        <v>8陪产</v>
      </c>
      <c r="AV19" s="5" t="str">
        <f>IF($F19="研发",规则配置!$J$13,IF(OR($F19="内销",$F19="外销"),规则配置!$K$13,""))</f>
        <v>9转售后</v>
      </c>
      <c r="AW19" s="5" t="str">
        <f>IF($F19="研发","",IF(OR($F19="内销",$F19="外销"),规则配置!$K$14,""))</f>
        <v>10售后</v>
      </c>
      <c r="AX19" s="5"/>
      <c r="AY19" s="5"/>
      <c r="AZ19" s="5"/>
      <c r="BA19" s="5">
        <f>规则配置!$L20</f>
        <v>0</v>
      </c>
      <c r="BB19" s="5">
        <f>规则配置!$M20</f>
        <v>0</v>
      </c>
      <c r="BC19" s="5">
        <f>规则配置!$N20</f>
        <v>0</v>
      </c>
      <c r="BD19" s="5">
        <f>规则配置!$O20</f>
        <v>0</v>
      </c>
      <c r="BE19" s="5">
        <f>规则配置!$P20</f>
        <v>0</v>
      </c>
    </row>
    <row r="20" s="1" customFormat="1" ht="17" spans="1:57">
      <c r="A20" s="9"/>
      <c r="B20" s="9"/>
      <c r="C20" s="23" t="s">
        <v>18</v>
      </c>
      <c r="D20" s="27" t="s">
        <v>164</v>
      </c>
      <c r="E20" s="20">
        <v>46259</v>
      </c>
      <c r="F20" s="11" t="s">
        <v>16</v>
      </c>
      <c r="G20" s="11" t="s">
        <v>38</v>
      </c>
      <c r="H20" s="18"/>
      <c r="I20" s="18"/>
      <c r="J20" s="18"/>
      <c r="K20" s="18"/>
      <c r="L20" s="18"/>
      <c r="M20" s="25" t="s">
        <v>32</v>
      </c>
      <c r="N20" s="18" t="s">
        <v>103</v>
      </c>
      <c r="O20" s="25" t="s">
        <v>137</v>
      </c>
      <c r="P20" s="25" t="s">
        <v>65</v>
      </c>
      <c r="Q20" s="11" t="s">
        <v>76</v>
      </c>
      <c r="R20" s="24" t="s">
        <v>165</v>
      </c>
      <c r="S20" s="18"/>
      <c r="T20" s="21" t="s">
        <v>155</v>
      </c>
      <c r="U20" s="23">
        <v>12</v>
      </c>
      <c r="V20" s="23">
        <v>1</v>
      </c>
      <c r="W20" s="18" t="s">
        <v>25</v>
      </c>
      <c r="X20" s="22">
        <v>46341</v>
      </c>
      <c r="Y20" s="13">
        <f t="shared" si="13"/>
        <v>46383</v>
      </c>
      <c r="Z20" s="13">
        <f t="shared" si="14"/>
        <v>46390</v>
      </c>
      <c r="AA20" s="13">
        <f t="shared" si="15"/>
        <v>46393</v>
      </c>
      <c r="AB20" s="13">
        <f t="shared" si="16"/>
        <v>46428</v>
      </c>
      <c r="AC20" s="13">
        <f t="shared" si="17"/>
        <v>46456</v>
      </c>
      <c r="AD20" s="13">
        <f t="shared" si="18"/>
        <v>46428</v>
      </c>
      <c r="AE20" s="13">
        <f t="shared" si="19"/>
        <v>46788</v>
      </c>
      <c r="AF20" s="18">
        <v>1</v>
      </c>
      <c r="AG20" s="18">
        <v>1</v>
      </c>
      <c r="AH20" s="14" t="str">
        <f ca="1" t="shared" si="0"/>
        <v>质保内</v>
      </c>
      <c r="AI20" s="5" t="str">
        <f>IF($F20="研发",规则配置!$H$4,IF(OR($F20="内销",$F20="外销"),规则配置!$I$4,""))</f>
        <v>样机</v>
      </c>
      <c r="AJ20" s="5" t="str">
        <f>IF($F20="研发",规则配置!$H$5,IF(OR($F20="内销",$F20="外销"),规则配置!$I$5,""))</f>
        <v>批量机</v>
      </c>
      <c r="AK20" s="5" t="str">
        <f>IF($F20="研发",规则配置!$H$6,IF(OR($F20="内销",$F20="外销"),规则配置!$I$6,""))</f>
        <v>备货</v>
      </c>
      <c r="AL20" s="5" t="str">
        <f>IF($F20="研发",规则配置!$H$7,IF(OR($F20="内销",$F20="外销"),"",""))</f>
        <v/>
      </c>
      <c r="AM20" s="5" t="str">
        <f>IF($F20="研发",规则配置!$J$4,IF(OR($F20="内销",$F20="外销"),规则配置!$K$4,""))</f>
        <v>0准备</v>
      </c>
      <c r="AN20" s="5" t="str">
        <f>IF($F20="研发",规则配置!$J$5,IF(OR($F20="内销",$F20="外销"),规则配置!$K$5,""))</f>
        <v>1启动</v>
      </c>
      <c r="AO20" s="5" t="str">
        <f>IF($F20="研发",规则配置!$J$6,IF(OR($F20="内销",$F20="外销"),规则配置!$K$6,""))</f>
        <v>2研发</v>
      </c>
      <c r="AP20" s="5" t="str">
        <f>IF($F20="研发",规则配置!$J$7,IF(OR($F20="内销",$F20="外销"),规则配置!$K$7,""))</f>
        <v>3采购</v>
      </c>
      <c r="AQ20" s="5" t="str">
        <f>IF($F20="研发",规则配置!$J$8,IF(OR($F20="内销",$F20="外销"),规则配置!$K$8,""))</f>
        <v>4组装</v>
      </c>
      <c r="AR20" s="5" t="str">
        <f>IF($F20="研发",规则配置!$J$9,IF(OR($F20="内销",$F20="外销"),规则配置!$K$9,""))</f>
        <v>5调试与预验收</v>
      </c>
      <c r="AS20" s="5" t="str">
        <f>IF($F20="研发",规则配置!$J$10,IF(OR($F20="内销",$F20="外销"),规则配置!$K$10,""))</f>
        <v>6发货到货</v>
      </c>
      <c r="AT20" s="5" t="str">
        <f>IF($F20="研发",规则配置!$J$11,IF(OR($F20="内销",$F20="外销"),规则配置!$K$11,""))</f>
        <v>7现场调试与SAT</v>
      </c>
      <c r="AU20" s="5" t="str">
        <f>IF($F20="研发",规则配置!$J$12,IF(OR($F20="内销",$F20="外销"),规则配置!$K$12,""))</f>
        <v>8陪产</v>
      </c>
      <c r="AV20" s="5" t="str">
        <f>IF($F20="研发",规则配置!$J$13,IF(OR($F20="内销",$F20="外销"),规则配置!$K$13,""))</f>
        <v>9转售后</v>
      </c>
      <c r="AW20" s="5" t="str">
        <f>IF($F20="研发","",IF(OR($F20="内销",$F20="外销"),规则配置!$K$14,""))</f>
        <v>10售后</v>
      </c>
      <c r="AX20" s="5"/>
      <c r="AY20" s="5"/>
      <c r="AZ20" s="5"/>
      <c r="BA20" s="5">
        <f>规则配置!$L21</f>
        <v>0</v>
      </c>
      <c r="BB20" s="5">
        <f>规则配置!$M21</f>
        <v>0</v>
      </c>
      <c r="BC20" s="5">
        <f>规则配置!$N21</f>
        <v>0</v>
      </c>
      <c r="BD20" s="5">
        <f>规则配置!$O21</f>
        <v>0</v>
      </c>
      <c r="BE20" s="5">
        <f>规则配置!$P21</f>
        <v>0</v>
      </c>
    </row>
    <row r="21" s="1" customFormat="1" spans="1:57">
      <c r="A21" s="9"/>
      <c r="B21" s="9"/>
      <c r="C21" s="9"/>
      <c r="D21" s="9"/>
      <c r="E21" s="10"/>
      <c r="F21" s="11"/>
      <c r="G21" s="11"/>
      <c r="H21" s="9"/>
      <c r="I21" s="9"/>
      <c r="J21" s="9"/>
      <c r="K21" s="9"/>
      <c r="L21" s="9"/>
      <c r="M21" s="11"/>
      <c r="N21" s="9"/>
      <c r="O21" s="11"/>
      <c r="P21" s="11"/>
      <c r="Q21" s="11"/>
      <c r="R21" s="9"/>
      <c r="S21" s="9"/>
      <c r="T21" s="12"/>
      <c r="U21" s="9"/>
      <c r="V21" s="9"/>
      <c r="W21" s="9"/>
      <c r="X21" s="10"/>
      <c r="Y21" s="10"/>
      <c r="Z21" s="10"/>
      <c r="AA21" s="10"/>
      <c r="AB21" s="10"/>
      <c r="AC21" s="10"/>
      <c r="AD21" s="10"/>
      <c r="AE21" s="10"/>
      <c r="AF21" s="9"/>
      <c r="AG21" s="9"/>
      <c r="AH21" s="14" t="str">
        <f ca="1" t="shared" si="0"/>
        <v/>
      </c>
      <c r="AI21" s="5" t="str">
        <f>IF($F21="研发",规则配置!$H$4,IF(OR($F21="内销",$F21="外销"),规则配置!$I$4,""))</f>
        <v/>
      </c>
      <c r="AJ21" s="5" t="str">
        <f>IF($F21="研发",规则配置!$H$5,IF(OR($F21="内销",$F21="外销"),规则配置!$I$5,""))</f>
        <v/>
      </c>
      <c r="AK21" s="5" t="str">
        <f>IF($F21="研发",规则配置!$H$6,IF(OR($F21="内销",$F21="外销"),规则配置!$I$6,""))</f>
        <v/>
      </c>
      <c r="AL21" s="5" t="str">
        <f>IF($F21="研发",规则配置!$H$7,IF(OR($F21="内销",$F21="外销"),"",""))</f>
        <v/>
      </c>
      <c r="AM21" s="5" t="str">
        <f>IF($F21="研发",规则配置!$J$4,IF(OR($F21="内销",$F21="外销"),规则配置!$K$4,""))</f>
        <v/>
      </c>
      <c r="AN21" s="5" t="str">
        <f>IF($F21="研发",规则配置!$J$5,IF(OR($F21="内销",$F21="外销"),规则配置!$K$5,""))</f>
        <v/>
      </c>
      <c r="AO21" s="5" t="str">
        <f>IF($F21="研发",规则配置!$J$6,IF(OR($F21="内销",$F21="外销"),规则配置!$K$6,""))</f>
        <v/>
      </c>
      <c r="AP21" s="5" t="str">
        <f>IF($F21="研发",规则配置!$J$7,IF(OR($F21="内销",$F21="外销"),规则配置!$K$7,""))</f>
        <v/>
      </c>
      <c r="AQ21" s="5" t="str">
        <f>IF($F21="研发",规则配置!$J$8,IF(OR($F21="内销",$F21="外销"),规则配置!$K$8,""))</f>
        <v/>
      </c>
      <c r="AR21" s="5" t="str">
        <f>IF($F21="研发",规则配置!$J$9,IF(OR($F21="内销",$F21="外销"),规则配置!$K$9,""))</f>
        <v/>
      </c>
      <c r="AS21" s="5" t="str">
        <f>IF($F21="研发",规则配置!$J$10,IF(OR($F21="内销",$F21="外销"),规则配置!$K$10,""))</f>
        <v/>
      </c>
      <c r="AT21" s="5" t="str">
        <f>IF($F21="研发",规则配置!$J$11,IF(OR($F21="内销",$F21="外销"),规则配置!$K$11,""))</f>
        <v/>
      </c>
      <c r="AU21" s="5" t="str">
        <f>IF($F21="研发",规则配置!$J$12,IF(OR($F21="内销",$F21="外销"),规则配置!$K$12,""))</f>
        <v/>
      </c>
      <c r="AV21" s="5" t="str">
        <f>IF($F21="研发",规则配置!$J$13,IF(OR($F21="内销",$F21="外销"),规则配置!$K$13,""))</f>
        <v/>
      </c>
      <c r="AW21" s="5" t="str">
        <f>IF($F21="研发","",IF(OR($F21="内销",$F21="外销"),规则配置!$K$14,""))</f>
        <v/>
      </c>
      <c r="AX21" s="5"/>
      <c r="AY21" s="5"/>
      <c r="AZ21" s="5"/>
      <c r="BA21" s="5">
        <f>规则配置!$L22</f>
        <v>0</v>
      </c>
      <c r="BB21" s="5">
        <f>规则配置!$M22</f>
        <v>0</v>
      </c>
      <c r="BC21" s="5">
        <f>规则配置!$N22</f>
        <v>0</v>
      </c>
      <c r="BD21" s="5">
        <f>规则配置!$O22</f>
        <v>0</v>
      </c>
      <c r="BE21" s="5">
        <f>规则配置!$P22</f>
        <v>0</v>
      </c>
    </row>
    <row r="22" s="1" customFormat="1" spans="1:57">
      <c r="A22" s="9"/>
      <c r="B22" s="9"/>
      <c r="C22" s="9"/>
      <c r="D22" s="9"/>
      <c r="E22" s="10"/>
      <c r="F22" s="11"/>
      <c r="G22" s="11"/>
      <c r="H22" s="9"/>
      <c r="I22" s="9"/>
      <c r="J22" s="9"/>
      <c r="K22" s="9"/>
      <c r="L22" s="9"/>
      <c r="M22" s="11"/>
      <c r="N22" s="9"/>
      <c r="O22" s="11"/>
      <c r="P22" s="11"/>
      <c r="Q22" s="11"/>
      <c r="R22" s="9"/>
      <c r="S22" s="9"/>
      <c r="T22" s="12"/>
      <c r="U22" s="9"/>
      <c r="V22" s="9"/>
      <c r="W22" s="9"/>
      <c r="X22" s="10"/>
      <c r="Y22" s="10"/>
      <c r="Z22" s="10"/>
      <c r="AA22" s="10"/>
      <c r="AB22" s="10"/>
      <c r="AC22" s="10"/>
      <c r="AD22" s="10"/>
      <c r="AE22" s="10"/>
      <c r="AF22" s="9"/>
      <c r="AG22" s="9"/>
      <c r="AH22" s="14" t="str">
        <f ca="1" t="shared" si="0"/>
        <v/>
      </c>
      <c r="AI22" s="5" t="str">
        <f>IF($F22="研发",规则配置!$H$4,IF(OR($F22="内销",$F22="外销"),规则配置!$I$4,""))</f>
        <v/>
      </c>
      <c r="AJ22" s="5" t="str">
        <f>IF($F22="研发",规则配置!$H$5,IF(OR($F22="内销",$F22="外销"),规则配置!$I$5,""))</f>
        <v/>
      </c>
      <c r="AK22" s="5" t="str">
        <f>IF($F22="研发",规则配置!$H$6,IF(OR($F22="内销",$F22="外销"),规则配置!$I$6,""))</f>
        <v/>
      </c>
      <c r="AL22" s="5" t="str">
        <f>IF($F22="研发",规则配置!$H$7,IF(OR($F22="内销",$F22="外销"),"",""))</f>
        <v/>
      </c>
      <c r="AM22" s="5" t="str">
        <f>IF($F22="研发",规则配置!$J$4,IF(OR($F22="内销",$F22="外销"),规则配置!$K$4,""))</f>
        <v/>
      </c>
      <c r="AN22" s="5" t="str">
        <f>IF($F22="研发",规则配置!$J$5,IF(OR($F22="内销",$F22="外销"),规则配置!$K$5,""))</f>
        <v/>
      </c>
      <c r="AO22" s="5" t="str">
        <f>IF($F22="研发",规则配置!$J$6,IF(OR($F22="内销",$F22="外销"),规则配置!$K$6,""))</f>
        <v/>
      </c>
      <c r="AP22" s="5" t="str">
        <f>IF($F22="研发",规则配置!$J$7,IF(OR($F22="内销",$F22="外销"),规则配置!$K$7,""))</f>
        <v/>
      </c>
      <c r="AQ22" s="5" t="str">
        <f>IF($F22="研发",规则配置!$J$8,IF(OR($F22="内销",$F22="外销"),规则配置!$K$8,""))</f>
        <v/>
      </c>
      <c r="AR22" s="5" t="str">
        <f>IF($F22="研发",规则配置!$J$9,IF(OR($F22="内销",$F22="外销"),规则配置!$K$9,""))</f>
        <v/>
      </c>
      <c r="AS22" s="5" t="str">
        <f>IF($F22="研发",规则配置!$J$10,IF(OR($F22="内销",$F22="外销"),规则配置!$K$10,""))</f>
        <v/>
      </c>
      <c r="AT22" s="5" t="str">
        <f>IF($F22="研发",规则配置!$J$11,IF(OR($F22="内销",$F22="外销"),规则配置!$K$11,""))</f>
        <v/>
      </c>
      <c r="AU22" s="5" t="str">
        <f>IF($F22="研发",规则配置!$J$12,IF(OR($F22="内销",$F22="外销"),规则配置!$K$12,""))</f>
        <v/>
      </c>
      <c r="AV22" s="5" t="str">
        <f>IF($F22="研发",规则配置!$J$13,IF(OR($F22="内销",$F22="外销"),规则配置!$K$13,""))</f>
        <v/>
      </c>
      <c r="AW22" s="5" t="str">
        <f>IF($F22="研发","",IF(OR($F22="内销",$F22="外销"),规则配置!$K$14,""))</f>
        <v/>
      </c>
      <c r="AX22" s="5"/>
      <c r="AY22" s="5"/>
      <c r="AZ22" s="5"/>
      <c r="BA22" s="5">
        <f>规则配置!$L23</f>
        <v>0</v>
      </c>
      <c r="BB22" s="5">
        <f>规则配置!$M23</f>
        <v>0</v>
      </c>
      <c r="BC22" s="5">
        <f>规则配置!$N23</f>
        <v>0</v>
      </c>
      <c r="BD22" s="5">
        <f>规则配置!$O23</f>
        <v>0</v>
      </c>
      <c r="BE22" s="5">
        <f>规则配置!$P23</f>
        <v>0</v>
      </c>
    </row>
    <row r="23" s="1" customFormat="1" spans="1:57">
      <c r="A23" s="9"/>
      <c r="B23" s="9"/>
      <c r="C23" s="9"/>
      <c r="D23" s="9"/>
      <c r="E23" s="10"/>
      <c r="F23" s="11"/>
      <c r="G23" s="11"/>
      <c r="H23" s="9"/>
      <c r="I23" s="9"/>
      <c r="J23" s="9"/>
      <c r="K23" s="9"/>
      <c r="L23" s="9"/>
      <c r="M23" s="11"/>
      <c r="N23" s="9"/>
      <c r="O23" s="11"/>
      <c r="P23" s="11"/>
      <c r="Q23" s="11"/>
      <c r="R23" s="9"/>
      <c r="S23" s="9"/>
      <c r="T23" s="12"/>
      <c r="U23" s="9"/>
      <c r="V23" s="9"/>
      <c r="W23" s="9"/>
      <c r="X23" s="10"/>
      <c r="Y23" s="10"/>
      <c r="Z23" s="10"/>
      <c r="AA23" s="10"/>
      <c r="AB23" s="10"/>
      <c r="AC23" s="10"/>
      <c r="AD23" s="10"/>
      <c r="AE23" s="10"/>
      <c r="AF23" s="9"/>
      <c r="AG23" s="9"/>
      <c r="AH23" s="14" t="str">
        <f ca="1" t="shared" si="0"/>
        <v/>
      </c>
      <c r="AI23" s="5" t="str">
        <f>IF($F23="研发",规则配置!$H$4,IF(OR($F23="内销",$F23="外销"),规则配置!$I$4,""))</f>
        <v/>
      </c>
      <c r="AJ23" s="5" t="str">
        <f>IF($F23="研发",规则配置!$H$5,IF(OR($F23="内销",$F23="外销"),规则配置!$I$5,""))</f>
        <v/>
      </c>
      <c r="AK23" s="5" t="str">
        <f>IF($F23="研发",规则配置!$H$6,IF(OR($F23="内销",$F23="外销"),规则配置!$I$6,""))</f>
        <v/>
      </c>
      <c r="AL23" s="5" t="str">
        <f>IF($F23="研发",规则配置!$H$7,IF(OR($F23="内销",$F23="外销"),"",""))</f>
        <v/>
      </c>
      <c r="AM23" s="5" t="str">
        <f>IF($F23="研发",规则配置!$J$4,IF(OR($F23="内销",$F23="外销"),规则配置!$K$4,""))</f>
        <v/>
      </c>
      <c r="AN23" s="5" t="str">
        <f>IF($F23="研发",规则配置!$J$5,IF(OR($F23="内销",$F23="外销"),规则配置!$K$5,""))</f>
        <v/>
      </c>
      <c r="AO23" s="5" t="str">
        <f>IF($F23="研发",规则配置!$J$6,IF(OR($F23="内销",$F23="外销"),规则配置!$K$6,""))</f>
        <v/>
      </c>
      <c r="AP23" s="5" t="str">
        <f>IF($F23="研发",规则配置!$J$7,IF(OR($F23="内销",$F23="外销"),规则配置!$K$7,""))</f>
        <v/>
      </c>
      <c r="AQ23" s="5" t="str">
        <f>IF($F23="研发",规则配置!$J$8,IF(OR($F23="内销",$F23="外销"),规则配置!$K$8,""))</f>
        <v/>
      </c>
      <c r="AR23" s="5" t="str">
        <f>IF($F23="研发",规则配置!$J$9,IF(OR($F23="内销",$F23="外销"),规则配置!$K$9,""))</f>
        <v/>
      </c>
      <c r="AS23" s="5" t="str">
        <f>IF($F23="研发",规则配置!$J$10,IF(OR($F23="内销",$F23="外销"),规则配置!$K$10,""))</f>
        <v/>
      </c>
      <c r="AT23" s="5" t="str">
        <f>IF($F23="研发",规则配置!$J$11,IF(OR($F23="内销",$F23="外销"),规则配置!$K$11,""))</f>
        <v/>
      </c>
      <c r="AU23" s="5" t="str">
        <f>IF($F23="研发",规则配置!$J$12,IF(OR($F23="内销",$F23="外销"),规则配置!$K$12,""))</f>
        <v/>
      </c>
      <c r="AV23" s="5" t="str">
        <f>IF($F23="研发",规则配置!$J$13,IF(OR($F23="内销",$F23="外销"),规则配置!$K$13,""))</f>
        <v/>
      </c>
      <c r="AW23" s="5" t="str">
        <f>IF($F23="研发","",IF(OR($F23="内销",$F23="外销"),规则配置!$K$14,""))</f>
        <v/>
      </c>
      <c r="AX23" s="5"/>
      <c r="AY23" s="5"/>
      <c r="AZ23" s="5"/>
      <c r="BA23" s="5">
        <f>规则配置!$L24</f>
        <v>0</v>
      </c>
      <c r="BB23" s="5">
        <f>规则配置!$M24</f>
        <v>0</v>
      </c>
      <c r="BC23" s="5">
        <f>规则配置!$N24</f>
        <v>0</v>
      </c>
      <c r="BD23" s="5">
        <f>规则配置!$O24</f>
        <v>0</v>
      </c>
      <c r="BE23" s="5">
        <f>规则配置!$P24</f>
        <v>0</v>
      </c>
    </row>
    <row r="24" s="1" customFormat="1" spans="1:57">
      <c r="A24" s="9"/>
      <c r="B24" s="9"/>
      <c r="C24" s="9"/>
      <c r="D24" s="9"/>
      <c r="E24" s="10"/>
      <c r="F24" s="11"/>
      <c r="G24" s="11"/>
      <c r="H24" s="9"/>
      <c r="I24" s="9"/>
      <c r="J24" s="9"/>
      <c r="K24" s="9"/>
      <c r="L24" s="9"/>
      <c r="M24" s="11"/>
      <c r="N24" s="9"/>
      <c r="O24" s="11"/>
      <c r="P24" s="11"/>
      <c r="Q24" s="11"/>
      <c r="R24" s="9"/>
      <c r="S24" s="9"/>
      <c r="T24" s="12"/>
      <c r="U24" s="9"/>
      <c r="V24" s="9"/>
      <c r="W24" s="9"/>
      <c r="X24" s="10"/>
      <c r="Y24" s="10"/>
      <c r="Z24" s="10"/>
      <c r="AA24" s="10"/>
      <c r="AB24" s="10"/>
      <c r="AC24" s="10"/>
      <c r="AD24" s="10"/>
      <c r="AE24" s="10"/>
      <c r="AF24" s="9"/>
      <c r="AG24" s="9"/>
      <c r="AH24" s="14" t="str">
        <f ca="1" t="shared" si="0"/>
        <v/>
      </c>
      <c r="AI24" s="5" t="str">
        <f>IF($F24="研发",规则配置!$H$4,IF(OR($F24="内销",$F24="外销"),规则配置!$I$4,""))</f>
        <v/>
      </c>
      <c r="AJ24" s="5" t="str">
        <f>IF($F24="研发",规则配置!$H$5,IF(OR($F24="内销",$F24="外销"),规则配置!$I$5,""))</f>
        <v/>
      </c>
      <c r="AK24" s="5" t="str">
        <f>IF($F24="研发",规则配置!$H$6,IF(OR($F24="内销",$F24="外销"),规则配置!$I$6,""))</f>
        <v/>
      </c>
      <c r="AL24" s="5" t="str">
        <f>IF($F24="研发",规则配置!$H$7,IF(OR($F24="内销",$F24="外销"),"",""))</f>
        <v/>
      </c>
      <c r="AM24" s="5" t="str">
        <f>IF($F24="研发",规则配置!$J$4,IF(OR($F24="内销",$F24="外销"),规则配置!$K$4,""))</f>
        <v/>
      </c>
      <c r="AN24" s="5" t="str">
        <f>IF($F24="研发",规则配置!$J$5,IF(OR($F24="内销",$F24="外销"),规则配置!$K$5,""))</f>
        <v/>
      </c>
      <c r="AO24" s="5" t="str">
        <f>IF($F24="研发",规则配置!$J$6,IF(OR($F24="内销",$F24="外销"),规则配置!$K$6,""))</f>
        <v/>
      </c>
      <c r="AP24" s="5" t="str">
        <f>IF($F24="研发",规则配置!$J$7,IF(OR($F24="内销",$F24="外销"),规则配置!$K$7,""))</f>
        <v/>
      </c>
      <c r="AQ24" s="5" t="str">
        <f>IF($F24="研发",规则配置!$J$8,IF(OR($F24="内销",$F24="外销"),规则配置!$K$8,""))</f>
        <v/>
      </c>
      <c r="AR24" s="5" t="str">
        <f>IF($F24="研发",规则配置!$J$9,IF(OR($F24="内销",$F24="外销"),规则配置!$K$9,""))</f>
        <v/>
      </c>
      <c r="AS24" s="5" t="str">
        <f>IF($F24="研发",规则配置!$J$10,IF(OR($F24="内销",$F24="外销"),规则配置!$K$10,""))</f>
        <v/>
      </c>
      <c r="AT24" s="5" t="str">
        <f>IF($F24="研发",规则配置!$J$11,IF(OR($F24="内销",$F24="外销"),规则配置!$K$11,""))</f>
        <v/>
      </c>
      <c r="AU24" s="5" t="str">
        <f>IF($F24="研发",规则配置!$J$12,IF(OR($F24="内销",$F24="外销"),规则配置!$K$12,""))</f>
        <v/>
      </c>
      <c r="AV24" s="5" t="str">
        <f>IF($F24="研发",规则配置!$J$13,IF(OR($F24="内销",$F24="外销"),规则配置!$K$13,""))</f>
        <v/>
      </c>
      <c r="AW24" s="5" t="str">
        <f>IF($F24="研发","",IF(OR($F24="内销",$F24="外销"),规则配置!$K$14,""))</f>
        <v/>
      </c>
      <c r="AX24" s="5"/>
      <c r="AY24" s="5"/>
      <c r="AZ24" s="5"/>
      <c r="BA24" s="5">
        <f>规则配置!$L25</f>
        <v>0</v>
      </c>
      <c r="BB24" s="5">
        <f>规则配置!$M25</f>
        <v>0</v>
      </c>
      <c r="BC24" s="5">
        <f>规则配置!$N25</f>
        <v>0</v>
      </c>
      <c r="BD24" s="5">
        <f>规则配置!$O25</f>
        <v>0</v>
      </c>
      <c r="BE24" s="5">
        <f>规则配置!$P25</f>
        <v>0</v>
      </c>
    </row>
    <row r="25" s="1" customFormat="1" spans="1:57">
      <c r="A25" s="9"/>
      <c r="B25" s="9"/>
      <c r="C25" s="9"/>
      <c r="D25" s="9"/>
      <c r="E25" s="10"/>
      <c r="F25" s="11"/>
      <c r="G25" s="11"/>
      <c r="H25" s="9"/>
      <c r="I25" s="9"/>
      <c r="J25" s="9"/>
      <c r="K25" s="9"/>
      <c r="L25" s="9"/>
      <c r="M25" s="11"/>
      <c r="N25" s="9"/>
      <c r="O25" s="11"/>
      <c r="P25" s="11"/>
      <c r="Q25" s="11"/>
      <c r="R25" s="9"/>
      <c r="S25" s="9"/>
      <c r="T25" s="12"/>
      <c r="U25" s="9"/>
      <c r="V25" s="9"/>
      <c r="W25" s="9"/>
      <c r="X25" s="10"/>
      <c r="Y25" s="10"/>
      <c r="Z25" s="10"/>
      <c r="AA25" s="10"/>
      <c r="AB25" s="10"/>
      <c r="AC25" s="10"/>
      <c r="AD25" s="10"/>
      <c r="AE25" s="10"/>
      <c r="AF25" s="9"/>
      <c r="AG25" s="9"/>
      <c r="AH25" s="14" t="str">
        <f ca="1" t="shared" si="0"/>
        <v/>
      </c>
      <c r="AI25" s="5" t="str">
        <f>IF($F25="研发",规则配置!$H$4,IF(OR($F25="内销",$F25="外销"),规则配置!$I$4,""))</f>
        <v/>
      </c>
      <c r="AJ25" s="5" t="str">
        <f>IF($F25="研发",规则配置!$H$5,IF(OR($F25="内销",$F25="外销"),规则配置!$I$5,""))</f>
        <v/>
      </c>
      <c r="AK25" s="5" t="str">
        <f>IF($F25="研发",规则配置!$H$6,IF(OR($F25="内销",$F25="外销"),规则配置!$I$6,""))</f>
        <v/>
      </c>
      <c r="AL25" s="5" t="str">
        <f>IF($F25="研发",规则配置!$H$7,IF(OR($F25="内销",$F25="外销"),"",""))</f>
        <v/>
      </c>
      <c r="AM25" s="5" t="str">
        <f>IF($F25="研发",规则配置!$J$4,IF(OR($F25="内销",$F25="外销"),规则配置!$K$4,""))</f>
        <v/>
      </c>
      <c r="AN25" s="5" t="str">
        <f>IF($F25="研发",规则配置!$J$5,IF(OR($F25="内销",$F25="外销"),规则配置!$K$5,""))</f>
        <v/>
      </c>
      <c r="AO25" s="5" t="str">
        <f>IF($F25="研发",规则配置!$J$6,IF(OR($F25="内销",$F25="外销"),规则配置!$K$6,""))</f>
        <v/>
      </c>
      <c r="AP25" s="5" t="str">
        <f>IF($F25="研发",规则配置!$J$7,IF(OR($F25="内销",$F25="外销"),规则配置!$K$7,""))</f>
        <v/>
      </c>
      <c r="AQ25" s="5" t="str">
        <f>IF($F25="研发",规则配置!$J$8,IF(OR($F25="内销",$F25="外销"),规则配置!$K$8,""))</f>
        <v/>
      </c>
      <c r="AR25" s="5" t="str">
        <f>IF($F25="研发",规则配置!$J$9,IF(OR($F25="内销",$F25="外销"),规则配置!$K$9,""))</f>
        <v/>
      </c>
      <c r="AS25" s="5" t="str">
        <f>IF($F25="研发",规则配置!$J$10,IF(OR($F25="内销",$F25="外销"),规则配置!$K$10,""))</f>
        <v/>
      </c>
      <c r="AT25" s="5" t="str">
        <f>IF($F25="研发",规则配置!$J$11,IF(OR($F25="内销",$F25="外销"),规则配置!$K$11,""))</f>
        <v/>
      </c>
      <c r="AU25" s="5" t="str">
        <f>IF($F25="研发",规则配置!$J$12,IF(OR($F25="内销",$F25="外销"),规则配置!$K$12,""))</f>
        <v/>
      </c>
      <c r="AV25" s="5" t="str">
        <f>IF($F25="研发",规则配置!$J$13,IF(OR($F25="内销",$F25="外销"),规则配置!$K$13,""))</f>
        <v/>
      </c>
      <c r="AW25" s="5" t="str">
        <f>IF($F25="研发","",IF(OR($F25="内销",$F25="外销"),规则配置!$K$14,""))</f>
        <v/>
      </c>
      <c r="AX25" s="5"/>
      <c r="AY25" s="5"/>
      <c r="AZ25" s="5"/>
      <c r="BA25" s="5">
        <f>规则配置!$L26</f>
        <v>0</v>
      </c>
      <c r="BB25" s="5">
        <f>规则配置!$M26</f>
        <v>0</v>
      </c>
      <c r="BC25" s="5">
        <f>规则配置!$N26</f>
        <v>0</v>
      </c>
      <c r="BD25" s="5">
        <f>规则配置!$O26</f>
        <v>0</v>
      </c>
      <c r="BE25" s="5">
        <f>规则配置!$P26</f>
        <v>0</v>
      </c>
    </row>
    <row r="26" s="1" customFormat="1" spans="1:57">
      <c r="A26" s="9"/>
      <c r="B26" s="9"/>
      <c r="C26" s="9"/>
      <c r="D26" s="9"/>
      <c r="E26" s="10"/>
      <c r="F26" s="11"/>
      <c r="G26" s="11"/>
      <c r="H26" s="9"/>
      <c r="I26" s="9"/>
      <c r="J26" s="9"/>
      <c r="K26" s="9"/>
      <c r="L26" s="9"/>
      <c r="M26" s="11"/>
      <c r="N26" s="9"/>
      <c r="O26" s="11"/>
      <c r="P26" s="11"/>
      <c r="Q26" s="11"/>
      <c r="R26" s="9"/>
      <c r="S26" s="9"/>
      <c r="T26" s="12"/>
      <c r="U26" s="9"/>
      <c r="V26" s="9"/>
      <c r="W26" s="9"/>
      <c r="X26" s="10"/>
      <c r="Y26" s="10"/>
      <c r="Z26" s="10"/>
      <c r="AA26" s="10"/>
      <c r="AB26" s="10"/>
      <c r="AC26" s="10"/>
      <c r="AD26" s="10"/>
      <c r="AE26" s="10"/>
      <c r="AF26" s="9"/>
      <c r="AG26" s="9"/>
      <c r="AH26" s="14" t="str">
        <f ca="1" t="shared" si="0"/>
        <v/>
      </c>
      <c r="AI26" s="5" t="str">
        <f>IF($F26="研发",规则配置!$H$4,IF(OR($F26="内销",$F26="外销"),规则配置!$I$4,""))</f>
        <v/>
      </c>
      <c r="AJ26" s="5" t="str">
        <f>IF($F26="研发",规则配置!$H$5,IF(OR($F26="内销",$F26="外销"),规则配置!$I$5,""))</f>
        <v/>
      </c>
      <c r="AK26" s="5" t="str">
        <f>IF($F26="研发",规则配置!$H$6,IF(OR($F26="内销",$F26="外销"),规则配置!$I$6,""))</f>
        <v/>
      </c>
      <c r="AL26" s="5" t="str">
        <f>IF($F26="研发",规则配置!$H$7,IF(OR($F26="内销",$F26="外销"),"",""))</f>
        <v/>
      </c>
      <c r="AM26" s="5" t="str">
        <f>IF($F26="研发",规则配置!$J$4,IF(OR($F26="内销",$F26="外销"),规则配置!$K$4,""))</f>
        <v/>
      </c>
      <c r="AN26" s="5" t="str">
        <f>IF($F26="研发",规则配置!$J$5,IF(OR($F26="内销",$F26="外销"),规则配置!$K$5,""))</f>
        <v/>
      </c>
      <c r="AO26" s="5" t="str">
        <f>IF($F26="研发",规则配置!$J$6,IF(OR($F26="内销",$F26="外销"),规则配置!$K$6,""))</f>
        <v/>
      </c>
      <c r="AP26" s="5" t="str">
        <f>IF($F26="研发",规则配置!$J$7,IF(OR($F26="内销",$F26="外销"),规则配置!$K$7,""))</f>
        <v/>
      </c>
      <c r="AQ26" s="5" t="str">
        <f>IF($F26="研发",规则配置!$J$8,IF(OR($F26="内销",$F26="外销"),规则配置!$K$8,""))</f>
        <v/>
      </c>
      <c r="AR26" s="5" t="str">
        <f>IF($F26="研发",规则配置!$J$9,IF(OR($F26="内销",$F26="外销"),规则配置!$K$9,""))</f>
        <v/>
      </c>
      <c r="AS26" s="5" t="str">
        <f>IF($F26="研发",规则配置!$J$10,IF(OR($F26="内销",$F26="外销"),规则配置!$K$10,""))</f>
        <v/>
      </c>
      <c r="AT26" s="5" t="str">
        <f>IF($F26="研发",规则配置!$J$11,IF(OR($F26="内销",$F26="外销"),规则配置!$K$11,""))</f>
        <v/>
      </c>
      <c r="AU26" s="5" t="str">
        <f>IF($F26="研发",规则配置!$J$12,IF(OR($F26="内销",$F26="外销"),规则配置!$K$12,""))</f>
        <v/>
      </c>
      <c r="AV26" s="5" t="str">
        <f>IF($F26="研发",规则配置!$J$13,IF(OR($F26="内销",$F26="外销"),规则配置!$K$13,""))</f>
        <v/>
      </c>
      <c r="AW26" s="5" t="str">
        <f>IF($F26="研发","",IF(OR($F26="内销",$F26="外销"),规则配置!$K$14,""))</f>
        <v/>
      </c>
      <c r="AX26" s="5"/>
      <c r="AY26" s="5"/>
      <c r="AZ26" s="5"/>
      <c r="BA26" s="5">
        <f>规则配置!$L27</f>
        <v>0</v>
      </c>
      <c r="BB26" s="5">
        <f>规则配置!$M27</f>
        <v>0</v>
      </c>
      <c r="BC26" s="5">
        <f>规则配置!$N27</f>
        <v>0</v>
      </c>
      <c r="BD26" s="5">
        <f>规则配置!$O27</f>
        <v>0</v>
      </c>
      <c r="BE26" s="5">
        <f>规则配置!$P27</f>
        <v>0</v>
      </c>
    </row>
    <row r="27" s="1" customFormat="1" spans="1:57">
      <c r="A27" s="9"/>
      <c r="B27" s="9"/>
      <c r="C27" s="9"/>
      <c r="D27" s="9"/>
      <c r="E27" s="10"/>
      <c r="F27" s="11"/>
      <c r="G27" s="11"/>
      <c r="H27" s="9"/>
      <c r="I27" s="9"/>
      <c r="J27" s="9"/>
      <c r="K27" s="9"/>
      <c r="L27" s="9"/>
      <c r="M27" s="11"/>
      <c r="N27" s="9"/>
      <c r="O27" s="11"/>
      <c r="P27" s="11"/>
      <c r="Q27" s="11"/>
      <c r="R27" s="9"/>
      <c r="S27" s="9"/>
      <c r="T27" s="12"/>
      <c r="U27" s="9"/>
      <c r="V27" s="9"/>
      <c r="W27" s="9"/>
      <c r="X27" s="10"/>
      <c r="Y27" s="10"/>
      <c r="Z27" s="10"/>
      <c r="AA27" s="10"/>
      <c r="AB27" s="10"/>
      <c r="AC27" s="10"/>
      <c r="AD27" s="10"/>
      <c r="AE27" s="10"/>
      <c r="AF27" s="9"/>
      <c r="AG27" s="9"/>
      <c r="AH27" s="14" t="str">
        <f ca="1" t="shared" si="0"/>
        <v/>
      </c>
      <c r="AI27" s="5" t="str">
        <f>IF($F27="研发",规则配置!$H$4,IF(OR($F27="内销",$F27="外销"),规则配置!$I$4,""))</f>
        <v/>
      </c>
      <c r="AJ27" s="5" t="str">
        <f>IF($F27="研发",规则配置!$H$5,IF(OR($F27="内销",$F27="外销"),规则配置!$I$5,""))</f>
        <v/>
      </c>
      <c r="AK27" s="5" t="str">
        <f>IF($F27="研发",规则配置!$H$6,IF(OR($F27="内销",$F27="外销"),规则配置!$I$6,""))</f>
        <v/>
      </c>
      <c r="AL27" s="5" t="str">
        <f>IF($F27="研发",规则配置!$H$7,IF(OR($F27="内销",$F27="外销"),"",""))</f>
        <v/>
      </c>
      <c r="AM27" s="5" t="str">
        <f>IF($F27="研发",规则配置!$J$4,IF(OR($F27="内销",$F27="外销"),规则配置!$K$4,""))</f>
        <v/>
      </c>
      <c r="AN27" s="5" t="str">
        <f>IF($F27="研发",规则配置!$J$5,IF(OR($F27="内销",$F27="外销"),规则配置!$K$5,""))</f>
        <v/>
      </c>
      <c r="AO27" s="5" t="str">
        <f>IF($F27="研发",规则配置!$J$6,IF(OR($F27="内销",$F27="外销"),规则配置!$K$6,""))</f>
        <v/>
      </c>
      <c r="AP27" s="5" t="str">
        <f>IF($F27="研发",规则配置!$J$7,IF(OR($F27="内销",$F27="外销"),规则配置!$K$7,""))</f>
        <v/>
      </c>
      <c r="AQ27" s="5" t="str">
        <f>IF($F27="研发",规则配置!$J$8,IF(OR($F27="内销",$F27="外销"),规则配置!$K$8,""))</f>
        <v/>
      </c>
      <c r="AR27" s="5" t="str">
        <f>IF($F27="研发",规则配置!$J$9,IF(OR($F27="内销",$F27="外销"),规则配置!$K$9,""))</f>
        <v/>
      </c>
      <c r="AS27" s="5" t="str">
        <f>IF($F27="研发",规则配置!$J$10,IF(OR($F27="内销",$F27="外销"),规则配置!$K$10,""))</f>
        <v/>
      </c>
      <c r="AT27" s="5" t="str">
        <f>IF($F27="研发",规则配置!$J$11,IF(OR($F27="内销",$F27="外销"),规则配置!$K$11,""))</f>
        <v/>
      </c>
      <c r="AU27" s="5" t="str">
        <f>IF($F27="研发",规则配置!$J$12,IF(OR($F27="内销",$F27="外销"),规则配置!$K$12,""))</f>
        <v/>
      </c>
      <c r="AV27" s="5" t="str">
        <f>IF($F27="研发",规则配置!$J$13,IF(OR($F27="内销",$F27="外销"),规则配置!$K$13,""))</f>
        <v/>
      </c>
      <c r="AW27" s="5" t="str">
        <f>IF($F27="研发","",IF(OR($F27="内销",$F27="外销"),规则配置!$K$14,""))</f>
        <v/>
      </c>
      <c r="AX27" s="5"/>
      <c r="AY27" s="5"/>
      <c r="AZ27" s="5"/>
      <c r="BA27" s="5">
        <f>规则配置!$L28</f>
        <v>0</v>
      </c>
      <c r="BB27" s="5">
        <f>规则配置!$M28</f>
        <v>0</v>
      </c>
      <c r="BC27" s="5">
        <f>规则配置!$N28</f>
        <v>0</v>
      </c>
      <c r="BD27" s="5">
        <f>规则配置!$O28</f>
        <v>0</v>
      </c>
      <c r="BE27" s="5">
        <f>规则配置!$P28</f>
        <v>0</v>
      </c>
    </row>
    <row r="28" s="1" customFormat="1" spans="1:57">
      <c r="A28" s="9"/>
      <c r="B28" s="9"/>
      <c r="C28" s="9"/>
      <c r="D28" s="9"/>
      <c r="E28" s="10"/>
      <c r="F28" s="11"/>
      <c r="G28" s="11"/>
      <c r="H28" s="9"/>
      <c r="I28" s="9"/>
      <c r="J28" s="9"/>
      <c r="K28" s="9"/>
      <c r="L28" s="9"/>
      <c r="M28" s="11"/>
      <c r="N28" s="9"/>
      <c r="O28" s="11"/>
      <c r="P28" s="11"/>
      <c r="Q28" s="11"/>
      <c r="R28" s="9"/>
      <c r="S28" s="9"/>
      <c r="T28" s="12"/>
      <c r="U28" s="9"/>
      <c r="V28" s="9"/>
      <c r="W28" s="9"/>
      <c r="X28" s="10"/>
      <c r="Y28" s="10"/>
      <c r="Z28" s="10"/>
      <c r="AA28" s="10"/>
      <c r="AB28" s="10"/>
      <c r="AC28" s="10"/>
      <c r="AD28" s="10"/>
      <c r="AE28" s="10"/>
      <c r="AF28" s="9"/>
      <c r="AG28" s="9"/>
      <c r="AH28" s="14" t="str">
        <f ca="1" t="shared" si="0"/>
        <v/>
      </c>
      <c r="AI28" s="5" t="str">
        <f>IF($F28="研发",规则配置!$H$4,IF(OR($F28="内销",$F28="外销"),规则配置!$I$4,""))</f>
        <v/>
      </c>
      <c r="AJ28" s="5" t="str">
        <f>IF($F28="研发",规则配置!$H$5,IF(OR($F28="内销",$F28="外销"),规则配置!$I$5,""))</f>
        <v/>
      </c>
      <c r="AK28" s="5" t="str">
        <f>IF($F28="研发",规则配置!$H$6,IF(OR($F28="内销",$F28="外销"),规则配置!$I$6,""))</f>
        <v/>
      </c>
      <c r="AL28" s="5" t="str">
        <f>IF($F28="研发",规则配置!$H$7,IF(OR($F28="内销",$F28="外销"),"",""))</f>
        <v/>
      </c>
      <c r="AM28" s="5" t="str">
        <f>IF($F28="研发",规则配置!$J$4,IF(OR($F28="内销",$F28="外销"),规则配置!$K$4,""))</f>
        <v/>
      </c>
      <c r="AN28" s="5" t="str">
        <f>IF($F28="研发",规则配置!$J$5,IF(OR($F28="内销",$F28="外销"),规则配置!$K$5,""))</f>
        <v/>
      </c>
      <c r="AO28" s="5" t="str">
        <f>IF($F28="研发",规则配置!$J$6,IF(OR($F28="内销",$F28="外销"),规则配置!$K$6,""))</f>
        <v/>
      </c>
      <c r="AP28" s="5" t="str">
        <f>IF($F28="研发",规则配置!$J$7,IF(OR($F28="内销",$F28="外销"),规则配置!$K$7,""))</f>
        <v/>
      </c>
      <c r="AQ28" s="5" t="str">
        <f>IF($F28="研发",规则配置!$J$8,IF(OR($F28="内销",$F28="外销"),规则配置!$K$8,""))</f>
        <v/>
      </c>
      <c r="AR28" s="5" t="str">
        <f>IF($F28="研发",规则配置!$J$9,IF(OR($F28="内销",$F28="外销"),规则配置!$K$9,""))</f>
        <v/>
      </c>
      <c r="AS28" s="5" t="str">
        <f>IF($F28="研发",规则配置!$J$10,IF(OR($F28="内销",$F28="外销"),规则配置!$K$10,""))</f>
        <v/>
      </c>
      <c r="AT28" s="5" t="str">
        <f>IF($F28="研发",规则配置!$J$11,IF(OR($F28="内销",$F28="外销"),规则配置!$K$11,""))</f>
        <v/>
      </c>
      <c r="AU28" s="5" t="str">
        <f>IF($F28="研发",规则配置!$J$12,IF(OR($F28="内销",$F28="外销"),规则配置!$K$12,""))</f>
        <v/>
      </c>
      <c r="AV28" s="5" t="str">
        <f>IF($F28="研发",规则配置!$J$13,IF(OR($F28="内销",$F28="外销"),规则配置!$K$13,""))</f>
        <v/>
      </c>
      <c r="AW28" s="5" t="str">
        <f>IF($F28="研发","",IF(OR($F28="内销",$F28="外销"),规则配置!$K$14,""))</f>
        <v/>
      </c>
      <c r="AX28" s="5"/>
      <c r="AY28" s="5"/>
      <c r="AZ28" s="5"/>
      <c r="BA28" s="5">
        <f>规则配置!$L29</f>
        <v>0</v>
      </c>
      <c r="BB28" s="5">
        <f>规则配置!$M29</f>
        <v>0</v>
      </c>
      <c r="BC28" s="5">
        <f>规则配置!$N29</f>
        <v>0</v>
      </c>
      <c r="BD28" s="5">
        <f>规则配置!$O29</f>
        <v>0</v>
      </c>
      <c r="BE28" s="5">
        <f>规则配置!$P29</f>
        <v>0</v>
      </c>
    </row>
    <row r="29" s="1" customFormat="1" spans="1:57">
      <c r="A29" s="9"/>
      <c r="B29" s="9"/>
      <c r="C29" s="9"/>
      <c r="D29" s="9"/>
      <c r="E29" s="10"/>
      <c r="F29" s="11"/>
      <c r="G29" s="11"/>
      <c r="H29" s="9"/>
      <c r="I29" s="9"/>
      <c r="J29" s="9"/>
      <c r="K29" s="9"/>
      <c r="L29" s="9"/>
      <c r="M29" s="11"/>
      <c r="N29" s="9"/>
      <c r="O29" s="11"/>
      <c r="P29" s="11"/>
      <c r="Q29" s="11"/>
      <c r="R29" s="9"/>
      <c r="S29" s="9"/>
      <c r="T29" s="12"/>
      <c r="U29" s="9"/>
      <c r="V29" s="9"/>
      <c r="W29" s="9"/>
      <c r="X29" s="10"/>
      <c r="Y29" s="10"/>
      <c r="Z29" s="10"/>
      <c r="AA29" s="10"/>
      <c r="AB29" s="10"/>
      <c r="AC29" s="10"/>
      <c r="AD29" s="10"/>
      <c r="AE29" s="10"/>
      <c r="AF29" s="9"/>
      <c r="AG29" s="9"/>
      <c r="AH29" s="14" t="str">
        <f ca="1" t="shared" si="0"/>
        <v/>
      </c>
      <c r="AI29" s="5" t="str">
        <f>IF($F29="研发",规则配置!$H$4,IF(OR($F29="内销",$F29="外销"),规则配置!$I$4,""))</f>
        <v/>
      </c>
      <c r="AJ29" s="5" t="str">
        <f>IF($F29="研发",规则配置!$H$5,IF(OR($F29="内销",$F29="外销"),规则配置!$I$5,""))</f>
        <v/>
      </c>
      <c r="AK29" s="5" t="str">
        <f>IF($F29="研发",规则配置!$H$6,IF(OR($F29="内销",$F29="外销"),规则配置!$I$6,""))</f>
        <v/>
      </c>
      <c r="AL29" s="5" t="str">
        <f>IF($F29="研发",规则配置!$H$7,IF(OR($F29="内销",$F29="外销"),"",""))</f>
        <v/>
      </c>
      <c r="AM29" s="5" t="str">
        <f>IF($F29="研发",规则配置!$J$4,IF(OR($F29="内销",$F29="外销"),规则配置!$K$4,""))</f>
        <v/>
      </c>
      <c r="AN29" s="5" t="str">
        <f>IF($F29="研发",规则配置!$J$5,IF(OR($F29="内销",$F29="外销"),规则配置!$K$5,""))</f>
        <v/>
      </c>
      <c r="AO29" s="5" t="str">
        <f>IF($F29="研发",规则配置!$J$6,IF(OR($F29="内销",$F29="外销"),规则配置!$K$6,""))</f>
        <v/>
      </c>
      <c r="AP29" s="5" t="str">
        <f>IF($F29="研发",规则配置!$J$7,IF(OR($F29="内销",$F29="外销"),规则配置!$K$7,""))</f>
        <v/>
      </c>
      <c r="AQ29" s="5" t="str">
        <f>IF($F29="研发",规则配置!$J$8,IF(OR($F29="内销",$F29="外销"),规则配置!$K$8,""))</f>
        <v/>
      </c>
      <c r="AR29" s="5" t="str">
        <f>IF($F29="研发",规则配置!$J$9,IF(OR($F29="内销",$F29="外销"),规则配置!$K$9,""))</f>
        <v/>
      </c>
      <c r="AS29" s="5" t="str">
        <f>IF($F29="研发",规则配置!$J$10,IF(OR($F29="内销",$F29="外销"),规则配置!$K$10,""))</f>
        <v/>
      </c>
      <c r="AT29" s="5" t="str">
        <f>IF($F29="研发",规则配置!$J$11,IF(OR($F29="内销",$F29="外销"),规则配置!$K$11,""))</f>
        <v/>
      </c>
      <c r="AU29" s="5" t="str">
        <f>IF($F29="研发",规则配置!$J$12,IF(OR($F29="内销",$F29="外销"),规则配置!$K$12,""))</f>
        <v/>
      </c>
      <c r="AV29" s="5" t="str">
        <f>IF($F29="研发",规则配置!$J$13,IF(OR($F29="内销",$F29="外销"),规则配置!$K$13,""))</f>
        <v/>
      </c>
      <c r="AW29" s="5" t="str">
        <f>IF($F29="研发","",IF(OR($F29="内销",$F29="外销"),规则配置!$K$14,""))</f>
        <v/>
      </c>
      <c r="AX29" s="5"/>
      <c r="AY29" s="5"/>
      <c r="AZ29" s="5"/>
      <c r="BA29" s="5">
        <f>规则配置!$L30</f>
        <v>0</v>
      </c>
      <c r="BB29" s="5">
        <f>规则配置!$M30</f>
        <v>0</v>
      </c>
      <c r="BC29" s="5">
        <f>规则配置!$N30</f>
        <v>0</v>
      </c>
      <c r="BD29" s="5">
        <f>规则配置!$O30</f>
        <v>0</v>
      </c>
      <c r="BE29" s="5">
        <f>规则配置!$P30</f>
        <v>0</v>
      </c>
    </row>
    <row r="30" spans="1:57">
      <c r="AH30" s="14" t="str">
        <f ca="1" t="shared" ref="AH30:AH67" si="20">IF($D30="","",IF(NOT(ISNUMBER($AE30)),"待确认",IF(TODAY()&lt;=$AE30,"质保内","质保外")))</f>
        <v/>
      </c>
      <c r="AI30" s="5" t="str">
        <f>IF($F30="研发",规则配置!$H$4,IF(OR($F30="内销",$F30="外销"),规则配置!$I$4,""))</f>
        <v/>
      </c>
      <c r="AJ30" s="5" t="str">
        <f>IF($F30="研发",规则配置!$H$5,IF(OR($F30="内销",$F30="外销"),规则配置!$I$5,""))</f>
        <v/>
      </c>
      <c r="AK30" s="5" t="str">
        <f>IF($F30="研发",规则配置!$H$6,IF(OR($F30="内销",$F30="外销"),规则配置!$I$6,""))</f>
        <v/>
      </c>
      <c r="AL30" s="5" t="str">
        <f>IF($F30="研发",规则配置!$H$7,IF(OR($F30="内销",$F30="外销"),"",""))</f>
        <v/>
      </c>
      <c r="AM30" s="5" t="str">
        <f>IF($F30="研发",规则配置!$J$4,IF(OR($F30="内销",$F30="外销"),规则配置!$K$4,""))</f>
        <v/>
      </c>
      <c r="AN30" s="5" t="str">
        <f>IF($F30="研发",规则配置!$J$5,IF(OR($F30="内销",$F30="外销"),规则配置!$K$5,""))</f>
        <v/>
      </c>
      <c r="AO30" s="5" t="str">
        <f>IF($F30="研发",规则配置!$J$6,IF(OR($F30="内销",$F30="外销"),规则配置!$K$6,""))</f>
        <v/>
      </c>
      <c r="AP30" s="5" t="str">
        <f>IF($F30="研发",规则配置!$J$7,IF(OR($F30="内销",$F30="外销"),规则配置!$K$7,""))</f>
        <v/>
      </c>
      <c r="AQ30" s="5" t="str">
        <f>IF($F30="研发",规则配置!$J$8,IF(OR($F30="内销",$F30="外销"),规则配置!$K$8,""))</f>
        <v/>
      </c>
      <c r="AR30" s="5" t="str">
        <f>IF($F30="研发",规则配置!$J$9,IF(OR($F30="内销",$F30="外销"),规则配置!$K$9,""))</f>
        <v/>
      </c>
      <c r="AS30" s="5" t="str">
        <f>IF($F30="研发",规则配置!$J$10,IF(OR($F30="内销",$F30="外销"),规则配置!$K$10,""))</f>
        <v/>
      </c>
      <c r="AT30" s="5" t="str">
        <f>IF($F30="研发",规则配置!$J$11,IF(OR($F30="内销",$F30="外销"),规则配置!$K$11,""))</f>
        <v/>
      </c>
      <c r="AU30" s="5" t="str">
        <f>IF($F30="研发",规则配置!$J$12,IF(OR($F30="内销",$F30="外销"),规则配置!$K$12,""))</f>
        <v/>
      </c>
      <c r="AV30" s="5" t="str">
        <f>IF($F30="研发",规则配置!$J$13,IF(OR($F30="内销",$F30="外销"),规则配置!$K$13,""))</f>
        <v/>
      </c>
      <c r="AW30" s="5" t="str">
        <f>IF($F30="研发","",IF(OR($F30="内销",$F30="外销"),规则配置!$K$14,""))</f>
        <v/>
      </c>
      <c r="AX30" s="5"/>
      <c r="AY30" s="5"/>
      <c r="AZ30" s="5"/>
      <c r="BA30" s="5">
        <f>规则配置!$L31</f>
        <v>0</v>
      </c>
      <c r="BB30" s="5">
        <f>规则配置!$M31</f>
        <v>0</v>
      </c>
      <c r="BC30" s="5">
        <f>规则配置!$N31</f>
        <v>0</v>
      </c>
      <c r="BD30" s="5">
        <f>规则配置!$O31</f>
        <v>0</v>
      </c>
      <c r="BE30" s="5">
        <f>规则配置!$P31</f>
        <v>0</v>
      </c>
    </row>
    <row r="31" spans="1:57">
      <c r="AH31" s="14" t="str">
        <f ca="1" t="shared" si="20"/>
        <v/>
      </c>
      <c r="AI31" s="5" t="str">
        <f>IF($F31="研发",规则配置!$H$4,IF(OR($F31="内销",$F31="外销"),规则配置!$I$4,""))</f>
        <v/>
      </c>
      <c r="AJ31" s="5" t="str">
        <f>IF($F31="研发",规则配置!$H$5,IF(OR($F31="内销",$F31="外销"),规则配置!$I$5,""))</f>
        <v/>
      </c>
      <c r="AK31" s="5" t="str">
        <f>IF($F31="研发",规则配置!$H$6,IF(OR($F31="内销",$F31="外销"),规则配置!$I$6,""))</f>
        <v/>
      </c>
      <c r="AL31" s="5" t="str">
        <f>IF($F31="研发",规则配置!$H$7,IF(OR($F31="内销",$F31="外销"),"",""))</f>
        <v/>
      </c>
      <c r="AM31" s="5" t="str">
        <f>IF($F31="研发",规则配置!$J$4,IF(OR($F31="内销",$F31="外销"),规则配置!$K$4,""))</f>
        <v/>
      </c>
      <c r="AN31" s="5" t="str">
        <f>IF($F31="研发",规则配置!$J$5,IF(OR($F31="内销",$F31="外销"),规则配置!$K$5,""))</f>
        <v/>
      </c>
      <c r="AO31" s="5" t="str">
        <f>IF($F31="研发",规则配置!$J$6,IF(OR($F31="内销",$F31="外销"),规则配置!$K$6,""))</f>
        <v/>
      </c>
      <c r="AP31" s="5" t="str">
        <f>IF($F31="研发",规则配置!$J$7,IF(OR($F31="内销",$F31="外销"),规则配置!$K$7,""))</f>
        <v/>
      </c>
      <c r="AQ31" s="5" t="str">
        <f>IF($F31="研发",规则配置!$J$8,IF(OR($F31="内销",$F31="外销"),规则配置!$K$8,""))</f>
        <v/>
      </c>
      <c r="AR31" s="5" t="str">
        <f>IF($F31="研发",规则配置!$J$9,IF(OR($F31="内销",$F31="外销"),规则配置!$K$9,""))</f>
        <v/>
      </c>
      <c r="AS31" s="5" t="str">
        <f>IF($F31="研发",规则配置!$J$10,IF(OR($F31="内销",$F31="外销"),规则配置!$K$10,""))</f>
        <v/>
      </c>
      <c r="AT31" s="5" t="str">
        <f>IF($F31="研发",规则配置!$J$11,IF(OR($F31="内销",$F31="外销"),规则配置!$K$11,""))</f>
        <v/>
      </c>
      <c r="AU31" s="5" t="str">
        <f>IF($F31="研发",规则配置!$J$12,IF(OR($F31="内销",$F31="外销"),规则配置!$K$12,""))</f>
        <v/>
      </c>
      <c r="AV31" s="5" t="str">
        <f>IF($F31="研发",规则配置!$J$13,IF(OR($F31="内销",$F31="外销"),规则配置!$K$13,""))</f>
        <v/>
      </c>
      <c r="AW31" s="5" t="str">
        <f>IF($F31="研发","",IF(OR($F31="内销",$F31="外销"),规则配置!$K$14,""))</f>
        <v/>
      </c>
      <c r="AX31" s="5"/>
      <c r="AY31" s="5"/>
      <c r="AZ31" s="5"/>
      <c r="BA31" s="5">
        <f>规则配置!$L32</f>
        <v>0</v>
      </c>
      <c r="BB31" s="5">
        <f>规则配置!$M32</f>
        <v>0</v>
      </c>
      <c r="BC31" s="5">
        <f>规则配置!$N32</f>
        <v>0</v>
      </c>
      <c r="BD31" s="5">
        <f>规则配置!$O32</f>
        <v>0</v>
      </c>
      <c r="BE31" s="5">
        <f>规则配置!$P32</f>
        <v>0</v>
      </c>
    </row>
    <row r="32" spans="1:57">
      <c r="AH32" s="14" t="str">
        <f ca="1" t="shared" si="20"/>
        <v/>
      </c>
      <c r="AI32" s="5" t="str">
        <f>IF($F32="研发",规则配置!$H$4,IF(OR($F32="内销",$F32="外销"),规则配置!$I$4,""))</f>
        <v/>
      </c>
      <c r="AJ32" s="5" t="str">
        <f>IF($F32="研发",规则配置!$H$5,IF(OR($F32="内销",$F32="外销"),规则配置!$I$5,""))</f>
        <v/>
      </c>
      <c r="AK32" s="5" t="str">
        <f>IF($F32="研发",规则配置!$H$6,IF(OR($F32="内销",$F32="外销"),规则配置!$I$6,""))</f>
        <v/>
      </c>
      <c r="AL32" s="5" t="str">
        <f>IF($F32="研发",规则配置!$H$7,IF(OR($F32="内销",$F32="外销"),"",""))</f>
        <v/>
      </c>
      <c r="AM32" s="5" t="str">
        <f>IF($F32="研发",规则配置!$J$4,IF(OR($F32="内销",$F32="外销"),规则配置!$K$4,""))</f>
        <v/>
      </c>
      <c r="AN32" s="5" t="str">
        <f>IF($F32="研发",规则配置!$J$5,IF(OR($F32="内销",$F32="外销"),规则配置!$K$5,""))</f>
        <v/>
      </c>
      <c r="AO32" s="5" t="str">
        <f>IF($F32="研发",规则配置!$J$6,IF(OR($F32="内销",$F32="外销"),规则配置!$K$6,""))</f>
        <v/>
      </c>
      <c r="AP32" s="5" t="str">
        <f>IF($F32="研发",规则配置!$J$7,IF(OR($F32="内销",$F32="外销"),规则配置!$K$7,""))</f>
        <v/>
      </c>
      <c r="AQ32" s="5" t="str">
        <f>IF($F32="研发",规则配置!$J$8,IF(OR($F32="内销",$F32="外销"),规则配置!$K$8,""))</f>
        <v/>
      </c>
      <c r="AR32" s="5" t="str">
        <f>IF($F32="研发",规则配置!$J$9,IF(OR($F32="内销",$F32="外销"),规则配置!$K$9,""))</f>
        <v/>
      </c>
      <c r="AS32" s="5" t="str">
        <f>IF($F32="研发",规则配置!$J$10,IF(OR($F32="内销",$F32="外销"),规则配置!$K$10,""))</f>
        <v/>
      </c>
      <c r="AT32" s="5" t="str">
        <f>IF($F32="研发",规则配置!$J$11,IF(OR($F32="内销",$F32="外销"),规则配置!$K$11,""))</f>
        <v/>
      </c>
      <c r="AU32" s="5" t="str">
        <f>IF($F32="研发",规则配置!$J$12,IF(OR($F32="内销",$F32="外销"),规则配置!$K$12,""))</f>
        <v/>
      </c>
      <c r="AV32" s="5" t="str">
        <f>IF($F32="研发",规则配置!$J$13,IF(OR($F32="内销",$F32="外销"),规则配置!$K$13,""))</f>
        <v/>
      </c>
      <c r="AW32" s="5" t="str">
        <f>IF($F32="研发","",IF(OR($F32="内销",$F32="外销"),规则配置!$K$14,""))</f>
        <v/>
      </c>
      <c r="AX32" s="5"/>
      <c r="AY32" s="5"/>
      <c r="AZ32" s="5"/>
      <c r="BA32" s="5">
        <f>规则配置!$L33</f>
        <v>0</v>
      </c>
      <c r="BB32" s="5">
        <f>规则配置!$M33</f>
        <v>0</v>
      </c>
      <c r="BC32" s="5">
        <f>规则配置!$N33</f>
        <v>0</v>
      </c>
      <c r="BD32" s="5">
        <f>规则配置!$O33</f>
        <v>0</v>
      </c>
      <c r="BE32" s="5">
        <f>规则配置!$P33</f>
        <v>0</v>
      </c>
    </row>
    <row r="33" spans="34:57">
      <c r="AH33" s="14" t="str">
        <f ca="1" t="shared" si="20"/>
        <v/>
      </c>
      <c r="AI33" s="5" t="str">
        <f>IF($F33="研发",规则配置!$H$4,IF(OR($F33="内销",$F33="外销"),规则配置!$I$4,""))</f>
        <v/>
      </c>
      <c r="AJ33" s="5" t="str">
        <f>IF($F33="研发",规则配置!$H$5,IF(OR($F33="内销",$F33="外销"),规则配置!$I$5,""))</f>
        <v/>
      </c>
      <c r="AK33" s="5" t="str">
        <f>IF($F33="研发",规则配置!$H$6,IF(OR($F33="内销",$F33="外销"),规则配置!$I$6,""))</f>
        <v/>
      </c>
      <c r="AL33" s="5" t="str">
        <f>IF($F33="研发",规则配置!$H$7,IF(OR($F33="内销",$F33="外销"),"",""))</f>
        <v/>
      </c>
      <c r="AM33" s="5" t="str">
        <f>IF($F33="研发",规则配置!$J$4,IF(OR($F33="内销",$F33="外销"),规则配置!$K$4,""))</f>
        <v/>
      </c>
      <c r="AN33" s="5" t="str">
        <f>IF($F33="研发",规则配置!$J$5,IF(OR($F33="内销",$F33="外销"),规则配置!$K$5,""))</f>
        <v/>
      </c>
      <c r="AO33" s="5" t="str">
        <f>IF($F33="研发",规则配置!$J$6,IF(OR($F33="内销",$F33="外销"),规则配置!$K$6,""))</f>
        <v/>
      </c>
      <c r="AP33" s="5" t="str">
        <f>IF($F33="研发",规则配置!$J$7,IF(OR($F33="内销",$F33="外销"),规则配置!$K$7,""))</f>
        <v/>
      </c>
      <c r="AQ33" s="5" t="str">
        <f>IF($F33="研发",规则配置!$J$8,IF(OR($F33="内销",$F33="外销"),规则配置!$K$8,""))</f>
        <v/>
      </c>
      <c r="AR33" s="5" t="str">
        <f>IF($F33="研发",规则配置!$J$9,IF(OR($F33="内销",$F33="外销"),规则配置!$K$9,""))</f>
        <v/>
      </c>
      <c r="AS33" s="5" t="str">
        <f>IF($F33="研发",规则配置!$J$10,IF(OR($F33="内销",$F33="外销"),规则配置!$K$10,""))</f>
        <v/>
      </c>
      <c r="AT33" s="5" t="str">
        <f>IF($F33="研发",规则配置!$J$11,IF(OR($F33="内销",$F33="外销"),规则配置!$K$11,""))</f>
        <v/>
      </c>
      <c r="AU33" s="5" t="str">
        <f>IF($F33="研发",规则配置!$J$12,IF(OR($F33="内销",$F33="外销"),规则配置!$K$12,""))</f>
        <v/>
      </c>
      <c r="AV33" s="5" t="str">
        <f>IF($F33="研发",规则配置!$J$13,IF(OR($F33="内销",$F33="外销"),规则配置!$K$13,""))</f>
        <v/>
      </c>
      <c r="AW33" s="5" t="str">
        <f>IF($F33="研发","",IF(OR($F33="内销",$F33="外销"),规则配置!$K$14,""))</f>
        <v/>
      </c>
      <c r="AX33" s="5"/>
      <c r="AY33" s="5"/>
      <c r="AZ33" s="5"/>
      <c r="BA33" s="5">
        <f>规则配置!$L34</f>
        <v>0</v>
      </c>
      <c r="BB33" s="5">
        <f>规则配置!$M34</f>
        <v>0</v>
      </c>
      <c r="BC33" s="5">
        <f>规则配置!$N34</f>
        <v>0</v>
      </c>
      <c r="BD33" s="5">
        <f>规则配置!$O34</f>
        <v>0</v>
      </c>
      <c r="BE33" s="5">
        <f>规则配置!$P34</f>
        <v>0</v>
      </c>
    </row>
    <row r="34" spans="34:57">
      <c r="AH34" s="14" t="str">
        <f ca="1" t="shared" si="20"/>
        <v/>
      </c>
      <c r="AI34" s="5" t="str">
        <f>IF($F34="研发",规则配置!$H$4,IF(OR($F34="内销",$F34="外销"),规则配置!$I$4,""))</f>
        <v/>
      </c>
      <c r="AJ34" s="5" t="str">
        <f>IF($F34="研发",规则配置!$H$5,IF(OR($F34="内销",$F34="外销"),规则配置!$I$5,""))</f>
        <v/>
      </c>
      <c r="AK34" s="5" t="str">
        <f>IF($F34="研发",规则配置!$H$6,IF(OR($F34="内销",$F34="外销"),规则配置!$I$6,""))</f>
        <v/>
      </c>
      <c r="AL34" s="5" t="str">
        <f>IF($F34="研发",规则配置!$H$7,IF(OR($F34="内销",$F34="外销"),"",""))</f>
        <v/>
      </c>
      <c r="AM34" s="5" t="str">
        <f>IF($F34="研发",规则配置!$J$4,IF(OR($F34="内销",$F34="外销"),规则配置!$K$4,""))</f>
        <v/>
      </c>
      <c r="AN34" s="5" t="str">
        <f>IF($F34="研发",规则配置!$J$5,IF(OR($F34="内销",$F34="外销"),规则配置!$K$5,""))</f>
        <v/>
      </c>
      <c r="AO34" s="5" t="str">
        <f>IF($F34="研发",规则配置!$J$6,IF(OR($F34="内销",$F34="外销"),规则配置!$K$6,""))</f>
        <v/>
      </c>
      <c r="AP34" s="5" t="str">
        <f>IF($F34="研发",规则配置!$J$7,IF(OR($F34="内销",$F34="外销"),规则配置!$K$7,""))</f>
        <v/>
      </c>
      <c r="AQ34" s="5" t="str">
        <f>IF($F34="研发",规则配置!$J$8,IF(OR($F34="内销",$F34="外销"),规则配置!$K$8,""))</f>
        <v/>
      </c>
      <c r="AR34" s="5" t="str">
        <f>IF($F34="研发",规则配置!$J$9,IF(OR($F34="内销",$F34="外销"),规则配置!$K$9,""))</f>
        <v/>
      </c>
      <c r="AS34" s="5" t="str">
        <f>IF($F34="研发",规则配置!$J$10,IF(OR($F34="内销",$F34="外销"),规则配置!$K$10,""))</f>
        <v/>
      </c>
      <c r="AT34" s="5" t="str">
        <f>IF($F34="研发",规则配置!$J$11,IF(OR($F34="内销",$F34="外销"),规则配置!$K$11,""))</f>
        <v/>
      </c>
      <c r="AU34" s="5" t="str">
        <f>IF($F34="研发",规则配置!$J$12,IF(OR($F34="内销",$F34="外销"),规则配置!$K$12,""))</f>
        <v/>
      </c>
      <c r="AV34" s="5" t="str">
        <f>IF($F34="研发",规则配置!$J$13,IF(OR($F34="内销",$F34="外销"),规则配置!$K$13,""))</f>
        <v/>
      </c>
      <c r="AW34" s="5" t="str">
        <f>IF($F34="研发","",IF(OR($F34="内销",$F34="外销"),规则配置!$K$14,""))</f>
        <v/>
      </c>
      <c r="AX34" s="5"/>
      <c r="AY34" s="5"/>
      <c r="AZ34" s="5"/>
      <c r="BA34" s="5">
        <f>规则配置!$L35</f>
        <v>0</v>
      </c>
      <c r="BB34" s="5">
        <f>规则配置!$M35</f>
        <v>0</v>
      </c>
      <c r="BC34" s="5">
        <f>规则配置!$N35</f>
        <v>0</v>
      </c>
      <c r="BD34" s="5">
        <f>规则配置!$O35</f>
        <v>0</v>
      </c>
      <c r="BE34" s="5">
        <f>规则配置!$P35</f>
        <v>0</v>
      </c>
    </row>
    <row r="35" spans="34:57">
      <c r="AH35" s="14" t="str">
        <f ca="1" t="shared" si="20"/>
        <v/>
      </c>
      <c r="AI35" s="5" t="str">
        <f>IF($F35="研发",规则配置!$H$4,IF(OR($F35="内销",$F35="外销"),规则配置!$I$4,""))</f>
        <v/>
      </c>
      <c r="AJ35" s="5" t="str">
        <f>IF($F35="研发",规则配置!$H$5,IF(OR($F35="内销",$F35="外销"),规则配置!$I$5,""))</f>
        <v/>
      </c>
      <c r="AK35" s="5" t="str">
        <f>IF($F35="研发",规则配置!$H$6,IF(OR($F35="内销",$F35="外销"),规则配置!$I$6,""))</f>
        <v/>
      </c>
      <c r="AL35" s="5" t="str">
        <f>IF($F35="研发",规则配置!$H$7,IF(OR($F35="内销",$F35="外销"),"",""))</f>
        <v/>
      </c>
      <c r="AM35" s="5" t="str">
        <f>IF($F35="研发",规则配置!$J$4,IF(OR($F35="内销",$F35="外销"),规则配置!$K$4,""))</f>
        <v/>
      </c>
      <c r="AN35" s="5" t="str">
        <f>IF($F35="研发",规则配置!$J$5,IF(OR($F35="内销",$F35="外销"),规则配置!$K$5,""))</f>
        <v/>
      </c>
      <c r="AO35" s="5" t="str">
        <f>IF($F35="研发",规则配置!$J$6,IF(OR($F35="内销",$F35="外销"),规则配置!$K$6,""))</f>
        <v/>
      </c>
      <c r="AP35" s="5" t="str">
        <f>IF($F35="研发",规则配置!$J$7,IF(OR($F35="内销",$F35="外销"),规则配置!$K$7,""))</f>
        <v/>
      </c>
      <c r="AQ35" s="5" t="str">
        <f>IF($F35="研发",规则配置!$J$8,IF(OR($F35="内销",$F35="外销"),规则配置!$K$8,""))</f>
        <v/>
      </c>
      <c r="AR35" s="5" t="str">
        <f>IF($F35="研发",规则配置!$J$9,IF(OR($F35="内销",$F35="外销"),规则配置!$K$9,""))</f>
        <v/>
      </c>
      <c r="AS35" s="5" t="str">
        <f>IF($F35="研发",规则配置!$J$10,IF(OR($F35="内销",$F35="外销"),规则配置!$K$10,""))</f>
        <v/>
      </c>
      <c r="AT35" s="5" t="str">
        <f>IF($F35="研发",规则配置!$J$11,IF(OR($F35="内销",$F35="外销"),规则配置!$K$11,""))</f>
        <v/>
      </c>
      <c r="AU35" s="5" t="str">
        <f>IF($F35="研发",规则配置!$J$12,IF(OR($F35="内销",$F35="外销"),规则配置!$K$12,""))</f>
        <v/>
      </c>
      <c r="AV35" s="5" t="str">
        <f>IF($F35="研发",规则配置!$J$13,IF(OR($F35="内销",$F35="外销"),规则配置!$K$13,""))</f>
        <v/>
      </c>
      <c r="AW35" s="5" t="str">
        <f>IF($F35="研发","",IF(OR($F35="内销",$F35="外销"),规则配置!$K$14,""))</f>
        <v/>
      </c>
      <c r="AX35" s="5"/>
      <c r="AY35" s="5"/>
      <c r="AZ35" s="5"/>
      <c r="BA35" s="5">
        <f>规则配置!$L36</f>
        <v>0</v>
      </c>
      <c r="BB35" s="5">
        <f>规则配置!$M36</f>
        <v>0</v>
      </c>
      <c r="BC35" s="5">
        <f>规则配置!$N36</f>
        <v>0</v>
      </c>
      <c r="BD35" s="5">
        <f>规则配置!$O36</f>
        <v>0</v>
      </c>
      <c r="BE35" s="5">
        <f>规则配置!$P36</f>
        <v>0</v>
      </c>
    </row>
    <row r="36" spans="34:57">
      <c r="AH36" s="14" t="str">
        <f ca="1" t="shared" si="20"/>
        <v/>
      </c>
      <c r="AI36" s="5" t="str">
        <f>IF($F36="研发",规则配置!$H$4,IF(OR($F36="内销",$F36="外销"),规则配置!$I$4,""))</f>
        <v/>
      </c>
      <c r="AJ36" s="5" t="str">
        <f>IF($F36="研发",规则配置!$H$5,IF(OR($F36="内销",$F36="外销"),规则配置!$I$5,""))</f>
        <v/>
      </c>
      <c r="AK36" s="5" t="str">
        <f>IF($F36="研发",规则配置!$H$6,IF(OR($F36="内销",$F36="外销"),规则配置!$I$6,""))</f>
        <v/>
      </c>
      <c r="AL36" s="5" t="str">
        <f>IF($F36="研发",规则配置!$H$7,IF(OR($F36="内销",$F36="外销"),"",""))</f>
        <v/>
      </c>
      <c r="AM36" s="5" t="str">
        <f>IF($F36="研发",规则配置!$J$4,IF(OR($F36="内销",$F36="外销"),规则配置!$K$4,""))</f>
        <v/>
      </c>
      <c r="AN36" s="5" t="str">
        <f>IF($F36="研发",规则配置!$J$5,IF(OR($F36="内销",$F36="外销"),规则配置!$K$5,""))</f>
        <v/>
      </c>
      <c r="AO36" s="5" t="str">
        <f>IF($F36="研发",规则配置!$J$6,IF(OR($F36="内销",$F36="外销"),规则配置!$K$6,""))</f>
        <v/>
      </c>
      <c r="AP36" s="5" t="str">
        <f>IF($F36="研发",规则配置!$J$7,IF(OR($F36="内销",$F36="外销"),规则配置!$K$7,""))</f>
        <v/>
      </c>
      <c r="AQ36" s="5" t="str">
        <f>IF($F36="研发",规则配置!$J$8,IF(OR($F36="内销",$F36="外销"),规则配置!$K$8,""))</f>
        <v/>
      </c>
      <c r="AR36" s="5" t="str">
        <f>IF($F36="研发",规则配置!$J$9,IF(OR($F36="内销",$F36="外销"),规则配置!$K$9,""))</f>
        <v/>
      </c>
      <c r="AS36" s="5" t="str">
        <f>IF($F36="研发",规则配置!$J$10,IF(OR($F36="内销",$F36="外销"),规则配置!$K$10,""))</f>
        <v/>
      </c>
      <c r="AT36" s="5" t="str">
        <f>IF($F36="研发",规则配置!$J$11,IF(OR($F36="内销",$F36="外销"),规则配置!$K$11,""))</f>
        <v/>
      </c>
      <c r="AU36" s="5" t="str">
        <f>IF($F36="研发",规则配置!$J$12,IF(OR($F36="内销",$F36="外销"),规则配置!$K$12,""))</f>
        <v/>
      </c>
      <c r="AV36" s="5" t="str">
        <f>IF($F36="研发",规则配置!$J$13,IF(OR($F36="内销",$F36="外销"),规则配置!$K$13,""))</f>
        <v/>
      </c>
      <c r="AW36" s="5" t="str">
        <f>IF($F36="研发","",IF(OR($F36="内销",$F36="外销"),规则配置!$K$14,""))</f>
        <v/>
      </c>
      <c r="AX36" s="5"/>
      <c r="AY36" s="5"/>
      <c r="AZ36" s="5"/>
      <c r="BA36" s="5">
        <f>规则配置!$L37</f>
        <v>0</v>
      </c>
      <c r="BB36" s="5">
        <f>规则配置!$M37</f>
        <v>0</v>
      </c>
      <c r="BC36" s="5">
        <f>规则配置!$N37</f>
        <v>0</v>
      </c>
      <c r="BD36" s="5">
        <f>规则配置!$O37</f>
        <v>0</v>
      </c>
      <c r="BE36" s="5">
        <f>规则配置!$P37</f>
        <v>0</v>
      </c>
    </row>
    <row r="37" spans="34:57">
      <c r="AH37" s="14" t="str">
        <f ca="1" t="shared" si="20"/>
        <v/>
      </c>
      <c r="AI37" s="5" t="str">
        <f>IF($F37="研发",规则配置!$H$4,IF(OR($F37="内销",$F37="外销"),规则配置!$I$4,""))</f>
        <v/>
      </c>
      <c r="AJ37" s="5" t="str">
        <f>IF($F37="研发",规则配置!$H$5,IF(OR($F37="内销",$F37="外销"),规则配置!$I$5,""))</f>
        <v/>
      </c>
      <c r="AK37" s="5" t="str">
        <f>IF($F37="研发",规则配置!$H$6,IF(OR($F37="内销",$F37="外销"),规则配置!$I$6,""))</f>
        <v/>
      </c>
      <c r="AL37" s="5" t="str">
        <f>IF($F37="研发",规则配置!$H$7,IF(OR($F37="内销",$F37="外销"),"",""))</f>
        <v/>
      </c>
      <c r="AM37" s="5" t="str">
        <f>IF($F37="研发",规则配置!$J$4,IF(OR($F37="内销",$F37="外销"),规则配置!$K$4,""))</f>
        <v/>
      </c>
      <c r="AN37" s="5" t="str">
        <f>IF($F37="研发",规则配置!$J$5,IF(OR($F37="内销",$F37="外销"),规则配置!$K$5,""))</f>
        <v/>
      </c>
      <c r="AO37" s="5" t="str">
        <f>IF($F37="研发",规则配置!$J$6,IF(OR($F37="内销",$F37="外销"),规则配置!$K$6,""))</f>
        <v/>
      </c>
      <c r="AP37" s="5" t="str">
        <f>IF($F37="研发",规则配置!$J$7,IF(OR($F37="内销",$F37="外销"),规则配置!$K$7,""))</f>
        <v/>
      </c>
      <c r="AQ37" s="5" t="str">
        <f>IF($F37="研发",规则配置!$J$8,IF(OR($F37="内销",$F37="外销"),规则配置!$K$8,""))</f>
        <v/>
      </c>
      <c r="AR37" s="5" t="str">
        <f>IF($F37="研发",规则配置!$J$9,IF(OR($F37="内销",$F37="外销"),规则配置!$K$9,""))</f>
        <v/>
      </c>
      <c r="AS37" s="5" t="str">
        <f>IF($F37="研发",规则配置!$J$10,IF(OR($F37="内销",$F37="外销"),规则配置!$K$10,""))</f>
        <v/>
      </c>
      <c r="AT37" s="5" t="str">
        <f>IF($F37="研发",规则配置!$J$11,IF(OR($F37="内销",$F37="外销"),规则配置!$K$11,""))</f>
        <v/>
      </c>
      <c r="AU37" s="5" t="str">
        <f>IF($F37="研发",规则配置!$J$12,IF(OR($F37="内销",$F37="外销"),规则配置!$K$12,""))</f>
        <v/>
      </c>
      <c r="AV37" s="5" t="str">
        <f>IF($F37="研发",规则配置!$J$13,IF(OR($F37="内销",$F37="外销"),规则配置!$K$13,""))</f>
        <v/>
      </c>
      <c r="AW37" s="5" t="str">
        <f>IF($F37="研发","",IF(OR($F37="内销",$F37="外销"),规则配置!$K$14,""))</f>
        <v/>
      </c>
      <c r="AX37" s="5"/>
      <c r="AY37" s="5"/>
      <c r="AZ37" s="5"/>
      <c r="BA37" s="5">
        <f>规则配置!$L38</f>
        <v>0</v>
      </c>
      <c r="BB37" s="5">
        <f>规则配置!$M38</f>
        <v>0</v>
      </c>
      <c r="BC37" s="5">
        <f>规则配置!$N38</f>
        <v>0</v>
      </c>
      <c r="BD37" s="5">
        <f>规则配置!$O38</f>
        <v>0</v>
      </c>
      <c r="BE37" s="5">
        <f>规则配置!$P38</f>
        <v>0</v>
      </c>
    </row>
    <row r="38" spans="34:57">
      <c r="AH38" s="14" t="str">
        <f ca="1" t="shared" si="20"/>
        <v/>
      </c>
      <c r="AI38" s="5" t="str">
        <f>IF($F38="研发",规则配置!$H$4,IF(OR($F38="内销",$F38="外销"),规则配置!$I$4,""))</f>
        <v/>
      </c>
      <c r="AJ38" s="5" t="str">
        <f>IF($F38="研发",规则配置!$H$5,IF(OR($F38="内销",$F38="外销"),规则配置!$I$5,""))</f>
        <v/>
      </c>
      <c r="AK38" s="5" t="str">
        <f>IF($F38="研发",规则配置!$H$6,IF(OR($F38="内销",$F38="外销"),规则配置!$I$6,""))</f>
        <v/>
      </c>
      <c r="AL38" s="5" t="str">
        <f>IF($F38="研发",规则配置!$H$7,IF(OR($F38="内销",$F38="外销"),"",""))</f>
        <v/>
      </c>
      <c r="AM38" s="5" t="str">
        <f>IF($F38="研发",规则配置!$J$4,IF(OR($F38="内销",$F38="外销"),规则配置!$K$4,""))</f>
        <v/>
      </c>
      <c r="AN38" s="5" t="str">
        <f>IF($F38="研发",规则配置!$J$5,IF(OR($F38="内销",$F38="外销"),规则配置!$K$5,""))</f>
        <v/>
      </c>
      <c r="AO38" s="5" t="str">
        <f>IF($F38="研发",规则配置!$J$6,IF(OR($F38="内销",$F38="外销"),规则配置!$K$6,""))</f>
        <v/>
      </c>
      <c r="AP38" s="5" t="str">
        <f>IF($F38="研发",规则配置!$J$7,IF(OR($F38="内销",$F38="外销"),规则配置!$K$7,""))</f>
        <v/>
      </c>
      <c r="AQ38" s="5" t="str">
        <f>IF($F38="研发",规则配置!$J$8,IF(OR($F38="内销",$F38="外销"),规则配置!$K$8,""))</f>
        <v/>
      </c>
      <c r="AR38" s="5" t="str">
        <f>IF($F38="研发",规则配置!$J$9,IF(OR($F38="内销",$F38="外销"),规则配置!$K$9,""))</f>
        <v/>
      </c>
      <c r="AS38" s="5" t="str">
        <f>IF($F38="研发",规则配置!$J$10,IF(OR($F38="内销",$F38="外销"),规则配置!$K$10,""))</f>
        <v/>
      </c>
      <c r="AT38" s="5" t="str">
        <f>IF($F38="研发",规则配置!$J$11,IF(OR($F38="内销",$F38="外销"),规则配置!$K$11,""))</f>
        <v/>
      </c>
      <c r="AU38" s="5" t="str">
        <f>IF($F38="研发",规则配置!$J$12,IF(OR($F38="内销",$F38="外销"),规则配置!$K$12,""))</f>
        <v/>
      </c>
      <c r="AV38" s="5" t="str">
        <f>IF($F38="研发",规则配置!$J$13,IF(OR($F38="内销",$F38="外销"),规则配置!$K$13,""))</f>
        <v/>
      </c>
      <c r="AW38" s="5" t="str">
        <f>IF($F38="研发","",IF(OR($F38="内销",$F38="外销"),规则配置!$K$14,""))</f>
        <v/>
      </c>
      <c r="AX38" s="5"/>
      <c r="AY38" s="5"/>
      <c r="AZ38" s="5"/>
      <c r="BA38" s="5">
        <f>规则配置!$L39</f>
        <v>0</v>
      </c>
      <c r="BB38" s="5">
        <f>规则配置!$M39</f>
        <v>0</v>
      </c>
      <c r="BC38" s="5">
        <f>规则配置!$N39</f>
        <v>0</v>
      </c>
      <c r="BD38" s="5">
        <f>规则配置!$O39</f>
        <v>0</v>
      </c>
      <c r="BE38" s="5">
        <f>规则配置!$P39</f>
        <v>0</v>
      </c>
    </row>
    <row r="39" spans="34:57">
      <c r="AH39" s="14" t="str">
        <f ca="1" t="shared" si="20"/>
        <v/>
      </c>
      <c r="AI39" s="5" t="str">
        <f>IF($F39="研发",规则配置!$H$4,IF(OR($F39="内销",$F39="外销"),规则配置!$I$4,""))</f>
        <v/>
      </c>
      <c r="AJ39" s="5" t="str">
        <f>IF($F39="研发",规则配置!$H$5,IF(OR($F39="内销",$F39="外销"),规则配置!$I$5,""))</f>
        <v/>
      </c>
      <c r="AK39" s="5" t="str">
        <f>IF($F39="研发",规则配置!$H$6,IF(OR($F39="内销",$F39="外销"),规则配置!$I$6,""))</f>
        <v/>
      </c>
      <c r="AL39" s="5" t="str">
        <f>IF($F39="研发",规则配置!$H$7,IF(OR($F39="内销",$F39="外销"),"",""))</f>
        <v/>
      </c>
      <c r="AM39" s="5" t="str">
        <f>IF($F39="研发",规则配置!$J$4,IF(OR($F39="内销",$F39="外销"),规则配置!$K$4,""))</f>
        <v/>
      </c>
      <c r="AN39" s="5" t="str">
        <f>IF($F39="研发",规则配置!$J$5,IF(OR($F39="内销",$F39="外销"),规则配置!$K$5,""))</f>
        <v/>
      </c>
      <c r="AO39" s="5" t="str">
        <f>IF($F39="研发",规则配置!$J$6,IF(OR($F39="内销",$F39="外销"),规则配置!$K$6,""))</f>
        <v/>
      </c>
      <c r="AP39" s="5" t="str">
        <f>IF($F39="研发",规则配置!$J$7,IF(OR($F39="内销",$F39="外销"),规则配置!$K$7,""))</f>
        <v/>
      </c>
      <c r="AQ39" s="5" t="str">
        <f>IF($F39="研发",规则配置!$J$8,IF(OR($F39="内销",$F39="外销"),规则配置!$K$8,""))</f>
        <v/>
      </c>
      <c r="AR39" s="5" t="str">
        <f>IF($F39="研发",规则配置!$J$9,IF(OR($F39="内销",$F39="外销"),规则配置!$K$9,""))</f>
        <v/>
      </c>
      <c r="AS39" s="5" t="str">
        <f>IF($F39="研发",规则配置!$J$10,IF(OR($F39="内销",$F39="外销"),规则配置!$K$10,""))</f>
        <v/>
      </c>
      <c r="AT39" s="5" t="str">
        <f>IF($F39="研发",规则配置!$J$11,IF(OR($F39="内销",$F39="外销"),规则配置!$K$11,""))</f>
        <v/>
      </c>
      <c r="AU39" s="5" t="str">
        <f>IF($F39="研发",规则配置!$J$12,IF(OR($F39="内销",$F39="外销"),规则配置!$K$12,""))</f>
        <v/>
      </c>
      <c r="AV39" s="5" t="str">
        <f>IF($F39="研发",规则配置!$J$13,IF(OR($F39="内销",$F39="外销"),规则配置!$K$13,""))</f>
        <v/>
      </c>
      <c r="AW39" s="5" t="str">
        <f>IF($F39="研发","",IF(OR($F39="内销",$F39="外销"),规则配置!$K$14,""))</f>
        <v/>
      </c>
      <c r="AX39" s="5"/>
      <c r="AY39" s="5"/>
      <c r="AZ39" s="5"/>
      <c r="BA39" s="5">
        <f>规则配置!$L40</f>
        <v>0</v>
      </c>
      <c r="BB39" s="5">
        <f>规则配置!$M40</f>
        <v>0</v>
      </c>
      <c r="BC39" s="5">
        <f>规则配置!$N40</f>
        <v>0</v>
      </c>
      <c r="BD39" s="5">
        <f>规则配置!$O40</f>
        <v>0</v>
      </c>
      <c r="BE39" s="5">
        <f>规则配置!$P40</f>
        <v>0</v>
      </c>
    </row>
    <row r="40" spans="34:57">
      <c r="AH40" s="14" t="str">
        <f ca="1" t="shared" si="20"/>
        <v/>
      </c>
      <c r="AI40" s="5" t="str">
        <f>IF($F40="研发",规则配置!$H$4,IF(OR($F40="内销",$F40="外销"),规则配置!$I$4,""))</f>
        <v/>
      </c>
      <c r="AJ40" s="5" t="str">
        <f>IF($F40="研发",规则配置!$H$5,IF(OR($F40="内销",$F40="外销"),规则配置!$I$5,""))</f>
        <v/>
      </c>
      <c r="AK40" s="5" t="str">
        <f>IF($F40="研发",规则配置!$H$6,IF(OR($F40="内销",$F40="外销"),规则配置!$I$6,""))</f>
        <v/>
      </c>
      <c r="AL40" s="5" t="str">
        <f>IF($F40="研发",规则配置!$H$7,IF(OR($F40="内销",$F40="外销"),"",""))</f>
        <v/>
      </c>
      <c r="AM40" s="5" t="str">
        <f>IF($F40="研发",规则配置!$J$4,IF(OR($F40="内销",$F40="外销"),规则配置!$K$4,""))</f>
        <v/>
      </c>
      <c r="AN40" s="5" t="str">
        <f>IF($F40="研发",规则配置!$J$5,IF(OR($F40="内销",$F40="外销"),规则配置!$K$5,""))</f>
        <v/>
      </c>
      <c r="AO40" s="5" t="str">
        <f>IF($F40="研发",规则配置!$J$6,IF(OR($F40="内销",$F40="外销"),规则配置!$K$6,""))</f>
        <v/>
      </c>
      <c r="AP40" s="5" t="str">
        <f>IF($F40="研发",规则配置!$J$7,IF(OR($F40="内销",$F40="外销"),规则配置!$K$7,""))</f>
        <v/>
      </c>
      <c r="AQ40" s="5" t="str">
        <f>IF($F40="研发",规则配置!$J$8,IF(OR($F40="内销",$F40="外销"),规则配置!$K$8,""))</f>
        <v/>
      </c>
      <c r="AR40" s="5" t="str">
        <f>IF($F40="研发",规则配置!$J$9,IF(OR($F40="内销",$F40="外销"),规则配置!$K$9,""))</f>
        <v/>
      </c>
      <c r="AS40" s="5" t="str">
        <f>IF($F40="研发",规则配置!$J$10,IF(OR($F40="内销",$F40="外销"),规则配置!$K$10,""))</f>
        <v/>
      </c>
      <c r="AT40" s="5" t="str">
        <f>IF($F40="研发",规则配置!$J$11,IF(OR($F40="内销",$F40="外销"),规则配置!$K$11,""))</f>
        <v/>
      </c>
      <c r="AU40" s="5" t="str">
        <f>IF($F40="研发",规则配置!$J$12,IF(OR($F40="内销",$F40="外销"),规则配置!$K$12,""))</f>
        <v/>
      </c>
      <c r="AV40" s="5" t="str">
        <f>IF($F40="研发",规则配置!$J$13,IF(OR($F40="内销",$F40="外销"),规则配置!$K$13,""))</f>
        <v/>
      </c>
      <c r="AW40" s="5" t="str">
        <f>IF($F40="研发","",IF(OR($F40="内销",$F40="外销"),规则配置!$K$14,""))</f>
        <v/>
      </c>
      <c r="AX40" s="5"/>
      <c r="AY40" s="5"/>
      <c r="AZ40" s="5"/>
      <c r="BA40" s="5">
        <f>规则配置!$L41</f>
        <v>0</v>
      </c>
      <c r="BB40" s="5"/>
      <c r="BC40" s="5">
        <f>规则配置!$N41</f>
        <v>0</v>
      </c>
      <c r="BD40" s="5">
        <f>规则配置!$O41</f>
        <v>0</v>
      </c>
      <c r="BE40" s="5">
        <f>规则配置!$P41</f>
        <v>0</v>
      </c>
    </row>
    <row r="41" spans="34:57">
      <c r="AH41" s="14" t="str">
        <f ca="1" t="shared" si="20"/>
        <v/>
      </c>
      <c r="AI41" s="5" t="str">
        <f>IF($F41="研发",规则配置!$H$4,IF(OR($F41="内销",$F41="外销"),规则配置!$I$4,""))</f>
        <v/>
      </c>
      <c r="AJ41" s="5" t="str">
        <f>IF($F41="研发",规则配置!$H$5,IF(OR($F41="内销",$F41="外销"),规则配置!$I$5,""))</f>
        <v/>
      </c>
      <c r="AK41" s="5" t="str">
        <f>IF($F41="研发",规则配置!$H$6,IF(OR($F41="内销",$F41="外销"),规则配置!$I$6,""))</f>
        <v/>
      </c>
      <c r="AL41" s="5" t="str">
        <f>IF($F41="研发",规则配置!$H$7,IF(OR($F41="内销",$F41="外销"),"",""))</f>
        <v/>
      </c>
      <c r="AM41" s="5" t="str">
        <f>IF($F41="研发",规则配置!$J$4,IF(OR($F41="内销",$F41="外销"),规则配置!$K$4,""))</f>
        <v/>
      </c>
      <c r="AN41" s="5" t="str">
        <f>IF($F41="研发",规则配置!$J$5,IF(OR($F41="内销",$F41="外销"),规则配置!$K$5,""))</f>
        <v/>
      </c>
      <c r="AO41" s="5" t="str">
        <f>IF($F41="研发",规则配置!$J$6,IF(OR($F41="内销",$F41="外销"),规则配置!$K$6,""))</f>
        <v/>
      </c>
      <c r="AP41" s="5" t="str">
        <f>IF($F41="研发",规则配置!$J$7,IF(OR($F41="内销",$F41="外销"),规则配置!$K$7,""))</f>
        <v/>
      </c>
      <c r="AQ41" s="5" t="str">
        <f>IF($F41="研发",规则配置!$J$8,IF(OR($F41="内销",$F41="外销"),规则配置!$K$8,""))</f>
        <v/>
      </c>
      <c r="AR41" s="5" t="str">
        <f>IF($F41="研发",规则配置!$J$9,IF(OR($F41="内销",$F41="外销"),规则配置!$K$9,""))</f>
        <v/>
      </c>
      <c r="AS41" s="5" t="str">
        <f>IF($F41="研发",规则配置!$J$10,IF(OR($F41="内销",$F41="外销"),规则配置!$K$10,""))</f>
        <v/>
      </c>
      <c r="AT41" s="5" t="str">
        <f>IF($F41="研发",规则配置!$J$11,IF(OR($F41="内销",$F41="外销"),规则配置!$K$11,""))</f>
        <v/>
      </c>
      <c r="AU41" s="5" t="str">
        <f>IF($F41="研发",规则配置!$J$12,IF(OR($F41="内销",$F41="外销"),规则配置!$K$12,""))</f>
        <v/>
      </c>
      <c r="AV41" s="5" t="str">
        <f>IF($F41="研发",规则配置!$J$13,IF(OR($F41="内销",$F41="外销"),规则配置!$K$13,""))</f>
        <v/>
      </c>
      <c r="AW41" s="5" t="str">
        <f>IF($F41="研发","",IF(OR($F41="内销",$F41="外销"),规则配置!$K$14,""))</f>
        <v/>
      </c>
      <c r="AX41" s="5"/>
      <c r="AY41" s="5"/>
      <c r="AZ41" s="5"/>
      <c r="BA41" s="5">
        <f>规则配置!$L42</f>
        <v>0</v>
      </c>
      <c r="BB41" s="5"/>
      <c r="BC41" s="5">
        <f>规则配置!$N42</f>
        <v>0</v>
      </c>
      <c r="BD41" s="5">
        <f>规则配置!$O42</f>
        <v>0</v>
      </c>
      <c r="BE41" s="5">
        <f>规则配置!$P42</f>
        <v>0</v>
      </c>
    </row>
    <row r="42" spans="34:57">
      <c r="AH42" s="14" t="str">
        <f ca="1" t="shared" si="20"/>
        <v/>
      </c>
      <c r="AI42" s="5" t="str">
        <f>IF($F42="研发",规则配置!$H$4,IF(OR($F42="内销",$F42="外销"),规则配置!$I$4,""))</f>
        <v/>
      </c>
      <c r="AJ42" s="5" t="str">
        <f>IF($F42="研发",规则配置!$H$5,IF(OR($F42="内销",$F42="外销"),规则配置!$I$5,""))</f>
        <v/>
      </c>
      <c r="AK42" s="5" t="str">
        <f>IF($F42="研发",规则配置!$H$6,IF(OR($F42="内销",$F42="外销"),规则配置!$I$6,""))</f>
        <v/>
      </c>
      <c r="AL42" s="5" t="str">
        <f>IF($F42="研发",规则配置!$H$7,IF(OR($F42="内销",$F42="外销"),"",""))</f>
        <v/>
      </c>
      <c r="AM42" s="5" t="str">
        <f>IF($F42="研发",规则配置!$J$4,IF(OR($F42="内销",$F42="外销"),规则配置!$K$4,""))</f>
        <v/>
      </c>
      <c r="AN42" s="5" t="str">
        <f>IF($F42="研发",规则配置!$J$5,IF(OR($F42="内销",$F42="外销"),规则配置!$K$5,""))</f>
        <v/>
      </c>
      <c r="AO42" s="5" t="str">
        <f>IF($F42="研发",规则配置!$J$6,IF(OR($F42="内销",$F42="外销"),规则配置!$K$6,""))</f>
        <v/>
      </c>
      <c r="AP42" s="5" t="str">
        <f>IF($F42="研发",规则配置!$J$7,IF(OR($F42="内销",$F42="外销"),规则配置!$K$7,""))</f>
        <v/>
      </c>
      <c r="AQ42" s="5" t="str">
        <f>IF($F42="研发",规则配置!$J$8,IF(OR($F42="内销",$F42="外销"),规则配置!$K$8,""))</f>
        <v/>
      </c>
      <c r="AR42" s="5" t="str">
        <f>IF($F42="研发",规则配置!$J$9,IF(OR($F42="内销",$F42="外销"),规则配置!$K$9,""))</f>
        <v/>
      </c>
      <c r="AS42" s="5" t="str">
        <f>IF($F42="研发",规则配置!$J$10,IF(OR($F42="内销",$F42="外销"),规则配置!$K$10,""))</f>
        <v/>
      </c>
      <c r="AT42" s="5" t="str">
        <f>IF($F42="研发",规则配置!$J$11,IF(OR($F42="内销",$F42="外销"),规则配置!$K$11,""))</f>
        <v/>
      </c>
      <c r="AU42" s="5" t="str">
        <f>IF($F42="研发",规则配置!$J$12,IF(OR($F42="内销",$F42="外销"),规则配置!$K$12,""))</f>
        <v/>
      </c>
      <c r="AV42" s="5" t="str">
        <f>IF($F42="研发",规则配置!$J$13,IF(OR($F42="内销",$F42="外销"),规则配置!$K$13,""))</f>
        <v/>
      </c>
      <c r="AW42" s="5" t="str">
        <f>IF($F42="研发","",IF(OR($F42="内销",$F42="外销"),规则配置!$K$14,""))</f>
        <v/>
      </c>
      <c r="AX42" s="5"/>
      <c r="AY42" s="5"/>
      <c r="AZ42" s="5"/>
      <c r="BA42" s="5">
        <f>规则配置!$L43</f>
        <v>0</v>
      </c>
      <c r="BB42" s="5"/>
      <c r="BC42" s="5">
        <f>规则配置!$N43</f>
        <v>0</v>
      </c>
      <c r="BD42" s="5">
        <f>规则配置!$O43</f>
        <v>0</v>
      </c>
      <c r="BE42" s="5">
        <f>规则配置!$P43</f>
        <v>0</v>
      </c>
    </row>
    <row r="43" spans="34:57">
      <c r="AH43" s="14" t="str">
        <f ca="1" t="shared" si="20"/>
        <v/>
      </c>
      <c r="AI43" s="5" t="str">
        <f>IF($F43="研发",规则配置!$H$4,IF(OR($F43="内销",$F43="外销"),规则配置!$I$4,""))</f>
        <v/>
      </c>
      <c r="AJ43" s="5" t="str">
        <f>IF($F43="研发",规则配置!$H$5,IF(OR($F43="内销",$F43="外销"),规则配置!$I$5,""))</f>
        <v/>
      </c>
      <c r="AK43" s="5" t="str">
        <f>IF($F43="研发",规则配置!$H$6,IF(OR($F43="内销",$F43="外销"),规则配置!$I$6,""))</f>
        <v/>
      </c>
      <c r="AL43" s="5" t="str">
        <f>IF($F43="研发",规则配置!$H$7,IF(OR($F43="内销",$F43="外销"),"",""))</f>
        <v/>
      </c>
      <c r="AM43" s="5" t="str">
        <f>IF($F43="研发",规则配置!$J$4,IF(OR($F43="内销",$F43="外销"),规则配置!$K$4,""))</f>
        <v/>
      </c>
      <c r="AN43" s="5" t="str">
        <f>IF($F43="研发",规则配置!$J$5,IF(OR($F43="内销",$F43="外销"),规则配置!$K$5,""))</f>
        <v/>
      </c>
      <c r="AO43" s="5" t="str">
        <f>IF($F43="研发",规则配置!$J$6,IF(OR($F43="内销",$F43="外销"),规则配置!$K$6,""))</f>
        <v/>
      </c>
      <c r="AP43" s="5" t="str">
        <f>IF($F43="研发",规则配置!$J$7,IF(OR($F43="内销",$F43="外销"),规则配置!$K$7,""))</f>
        <v/>
      </c>
      <c r="AQ43" s="5" t="str">
        <f>IF($F43="研发",规则配置!$J$8,IF(OR($F43="内销",$F43="外销"),规则配置!$K$8,""))</f>
        <v/>
      </c>
      <c r="AR43" s="5" t="str">
        <f>IF($F43="研发",规则配置!$J$9,IF(OR($F43="内销",$F43="外销"),规则配置!$K$9,""))</f>
        <v/>
      </c>
      <c r="AS43" s="5" t="str">
        <f>IF($F43="研发",规则配置!$J$10,IF(OR($F43="内销",$F43="外销"),规则配置!$K$10,""))</f>
        <v/>
      </c>
      <c r="AT43" s="5" t="str">
        <f>IF($F43="研发",规则配置!$J$11,IF(OR($F43="内销",$F43="外销"),规则配置!$K$11,""))</f>
        <v/>
      </c>
      <c r="AU43" s="5" t="str">
        <f>IF($F43="研发",规则配置!$J$12,IF(OR($F43="内销",$F43="外销"),规则配置!$K$12,""))</f>
        <v/>
      </c>
      <c r="AV43" s="5" t="str">
        <f>IF($F43="研发",规则配置!$J$13,IF(OR($F43="内销",$F43="外销"),规则配置!$K$13,""))</f>
        <v/>
      </c>
      <c r="AW43" s="5" t="str">
        <f>IF($F43="研发","",IF(OR($F43="内销",$F43="外销"),规则配置!$K$14,""))</f>
        <v/>
      </c>
      <c r="AX43" s="5"/>
      <c r="AY43" s="5"/>
      <c r="AZ43" s="5"/>
      <c r="BA43" s="5">
        <f>规则配置!$L44</f>
        <v>0</v>
      </c>
      <c r="BB43" s="5"/>
      <c r="BC43" s="5">
        <f>规则配置!$N44</f>
        <v>0</v>
      </c>
      <c r="BD43" s="5">
        <f>规则配置!$O44</f>
        <v>0</v>
      </c>
      <c r="BE43" s="5">
        <f>规则配置!$P44</f>
        <v>0</v>
      </c>
    </row>
    <row r="44" spans="34:57">
      <c r="AH44" s="14" t="str">
        <f ca="1" t="shared" si="20"/>
        <v/>
      </c>
      <c r="AI44" s="5" t="str">
        <f>IF($F44="研发",规则配置!$H$4,IF(OR($F44="内销",$F44="外销"),规则配置!$I$4,""))</f>
        <v/>
      </c>
      <c r="AJ44" s="5" t="str">
        <f>IF($F44="研发",规则配置!$H$5,IF(OR($F44="内销",$F44="外销"),规则配置!$I$5,""))</f>
        <v/>
      </c>
      <c r="AK44" s="5" t="str">
        <f>IF($F44="研发",规则配置!$H$6,IF(OR($F44="内销",$F44="外销"),规则配置!$I$6,""))</f>
        <v/>
      </c>
      <c r="AL44" s="5" t="str">
        <f>IF($F44="研发",规则配置!$H$7,IF(OR($F44="内销",$F44="外销"),"",""))</f>
        <v/>
      </c>
      <c r="AM44" s="5" t="str">
        <f>IF($F44="研发",规则配置!$J$4,IF(OR($F44="内销",$F44="外销"),规则配置!$K$4,""))</f>
        <v/>
      </c>
      <c r="AN44" s="5" t="str">
        <f>IF($F44="研发",规则配置!$J$5,IF(OR($F44="内销",$F44="外销"),规则配置!$K$5,""))</f>
        <v/>
      </c>
      <c r="AO44" s="5" t="str">
        <f>IF($F44="研发",规则配置!$J$6,IF(OR($F44="内销",$F44="外销"),规则配置!$K$6,""))</f>
        <v/>
      </c>
      <c r="AP44" s="5" t="str">
        <f>IF($F44="研发",规则配置!$J$7,IF(OR($F44="内销",$F44="外销"),规则配置!$K$7,""))</f>
        <v/>
      </c>
      <c r="AQ44" s="5" t="str">
        <f>IF($F44="研发",规则配置!$J$8,IF(OR($F44="内销",$F44="外销"),规则配置!$K$8,""))</f>
        <v/>
      </c>
      <c r="AR44" s="5" t="str">
        <f>IF($F44="研发",规则配置!$J$9,IF(OR($F44="内销",$F44="外销"),规则配置!$K$9,""))</f>
        <v/>
      </c>
      <c r="AS44" s="5" t="str">
        <f>IF($F44="研发",规则配置!$J$10,IF(OR($F44="内销",$F44="外销"),规则配置!$K$10,""))</f>
        <v/>
      </c>
      <c r="AT44" s="5" t="str">
        <f>IF($F44="研发",规则配置!$J$11,IF(OR($F44="内销",$F44="外销"),规则配置!$K$11,""))</f>
        <v/>
      </c>
      <c r="AU44" s="5" t="str">
        <f>IF($F44="研发",规则配置!$J$12,IF(OR($F44="内销",$F44="外销"),规则配置!$K$12,""))</f>
        <v/>
      </c>
      <c r="AV44" s="5" t="str">
        <f>IF($F44="研发",规则配置!$J$13,IF(OR($F44="内销",$F44="外销"),规则配置!$K$13,""))</f>
        <v/>
      </c>
      <c r="AW44" s="5" t="str">
        <f>IF($F44="研发","",IF(OR($F44="内销",$F44="外销"),规则配置!$K$14,""))</f>
        <v/>
      </c>
      <c r="AX44" s="5"/>
      <c r="AY44" s="5"/>
      <c r="AZ44" s="5"/>
      <c r="BA44" s="5">
        <f>规则配置!$L45</f>
        <v>0</v>
      </c>
      <c r="BB44" s="5"/>
      <c r="BC44" s="5">
        <f>规则配置!$N45</f>
        <v>0</v>
      </c>
      <c r="BD44" s="5">
        <f>规则配置!$O45</f>
        <v>0</v>
      </c>
      <c r="BE44" s="5">
        <f>规则配置!$P45</f>
        <v>0</v>
      </c>
    </row>
    <row r="45" spans="34:57">
      <c r="AH45" s="14" t="str">
        <f ca="1" t="shared" si="20"/>
        <v/>
      </c>
      <c r="AI45" s="5" t="str">
        <f>IF($F45="研发",规则配置!$H$4,IF(OR($F45="内销",$F45="外销"),规则配置!$I$4,""))</f>
        <v/>
      </c>
      <c r="AJ45" s="5" t="str">
        <f>IF($F45="研发",规则配置!$H$5,IF(OR($F45="内销",$F45="外销"),规则配置!$I$5,""))</f>
        <v/>
      </c>
      <c r="AK45" s="5" t="str">
        <f>IF($F45="研发",规则配置!$H$6,IF(OR($F45="内销",$F45="外销"),规则配置!$I$6,""))</f>
        <v/>
      </c>
      <c r="AL45" s="5" t="str">
        <f>IF($F45="研发",规则配置!$H$7,IF(OR($F45="内销",$F45="外销"),"",""))</f>
        <v/>
      </c>
      <c r="AM45" s="5" t="str">
        <f>IF($F45="研发",规则配置!$J$4,IF(OR($F45="内销",$F45="外销"),规则配置!$K$4,""))</f>
        <v/>
      </c>
      <c r="AN45" s="5" t="str">
        <f>IF($F45="研发",规则配置!$J$5,IF(OR($F45="内销",$F45="外销"),规则配置!$K$5,""))</f>
        <v/>
      </c>
      <c r="AO45" s="5" t="str">
        <f>IF($F45="研发",规则配置!$J$6,IF(OR($F45="内销",$F45="外销"),规则配置!$K$6,""))</f>
        <v/>
      </c>
      <c r="AP45" s="5" t="str">
        <f>IF($F45="研发",规则配置!$J$7,IF(OR($F45="内销",$F45="外销"),规则配置!$K$7,""))</f>
        <v/>
      </c>
      <c r="AQ45" s="5" t="str">
        <f>IF($F45="研发",规则配置!$J$8,IF(OR($F45="内销",$F45="外销"),规则配置!$K$8,""))</f>
        <v/>
      </c>
      <c r="AR45" s="5" t="str">
        <f>IF($F45="研发",规则配置!$J$9,IF(OR($F45="内销",$F45="外销"),规则配置!$K$9,""))</f>
        <v/>
      </c>
      <c r="AS45" s="5" t="str">
        <f>IF($F45="研发",规则配置!$J$10,IF(OR($F45="内销",$F45="外销"),规则配置!$K$10,""))</f>
        <v/>
      </c>
      <c r="AT45" s="5" t="str">
        <f>IF($F45="研发",规则配置!$J$11,IF(OR($F45="内销",$F45="外销"),规则配置!$K$11,""))</f>
        <v/>
      </c>
      <c r="AU45" s="5" t="str">
        <f>IF($F45="研发",规则配置!$J$12,IF(OR($F45="内销",$F45="外销"),规则配置!$K$12,""))</f>
        <v/>
      </c>
      <c r="AV45" s="5" t="str">
        <f>IF($F45="研发",规则配置!$J$13,IF(OR($F45="内销",$F45="外销"),规则配置!$K$13,""))</f>
        <v/>
      </c>
      <c r="AW45" s="5" t="str">
        <f>IF($F45="研发","",IF(OR($F45="内销",$F45="外销"),规则配置!$K$14,""))</f>
        <v/>
      </c>
      <c r="AX45" s="5"/>
      <c r="AY45" s="5"/>
      <c r="AZ45" s="5"/>
      <c r="BA45" s="5">
        <f>规则配置!$L46</f>
        <v>0</v>
      </c>
      <c r="BB45" s="5"/>
      <c r="BC45" s="5">
        <f>规则配置!$N46</f>
        <v>0</v>
      </c>
      <c r="BD45" s="5">
        <f>规则配置!$O46</f>
        <v>0</v>
      </c>
      <c r="BE45" s="5">
        <f>规则配置!$P46</f>
        <v>0</v>
      </c>
    </row>
    <row r="46" spans="34:57">
      <c r="AH46" s="14" t="str">
        <f ca="1" t="shared" si="20"/>
        <v/>
      </c>
      <c r="AI46" s="5" t="str">
        <f>IF($F46="研发",规则配置!$H$4,IF(OR($F46="内销",$F46="外销"),规则配置!$I$4,""))</f>
        <v/>
      </c>
      <c r="AJ46" s="5" t="str">
        <f>IF($F46="研发",规则配置!$H$5,IF(OR($F46="内销",$F46="外销"),规则配置!$I$5,""))</f>
        <v/>
      </c>
      <c r="AK46" s="5" t="str">
        <f>IF($F46="研发",规则配置!$H$6,IF(OR($F46="内销",$F46="外销"),规则配置!$I$6,""))</f>
        <v/>
      </c>
      <c r="AL46" s="5" t="str">
        <f>IF($F46="研发",规则配置!$H$7,IF(OR($F46="内销",$F46="外销"),"",""))</f>
        <v/>
      </c>
      <c r="AM46" s="5" t="str">
        <f>IF($F46="研发",规则配置!$J$4,IF(OR($F46="内销",$F46="外销"),规则配置!$K$4,""))</f>
        <v/>
      </c>
      <c r="AN46" s="5" t="str">
        <f>IF($F46="研发",规则配置!$J$5,IF(OR($F46="内销",$F46="外销"),规则配置!$K$5,""))</f>
        <v/>
      </c>
      <c r="AO46" s="5" t="str">
        <f>IF($F46="研发",规则配置!$J$6,IF(OR($F46="内销",$F46="外销"),规则配置!$K$6,""))</f>
        <v/>
      </c>
      <c r="AP46" s="5" t="str">
        <f>IF($F46="研发",规则配置!$J$7,IF(OR($F46="内销",$F46="外销"),规则配置!$K$7,""))</f>
        <v/>
      </c>
      <c r="AQ46" s="5" t="str">
        <f>IF($F46="研发",规则配置!$J$8,IF(OR($F46="内销",$F46="外销"),规则配置!$K$8,""))</f>
        <v/>
      </c>
      <c r="AR46" s="5" t="str">
        <f>IF($F46="研发",规则配置!$J$9,IF(OR($F46="内销",$F46="外销"),规则配置!$K$9,""))</f>
        <v/>
      </c>
      <c r="AS46" s="5" t="str">
        <f>IF($F46="研发",规则配置!$J$10,IF(OR($F46="内销",$F46="外销"),规则配置!$K$10,""))</f>
        <v/>
      </c>
      <c r="AT46" s="5" t="str">
        <f>IF($F46="研发",规则配置!$J$11,IF(OR($F46="内销",$F46="外销"),规则配置!$K$11,""))</f>
        <v/>
      </c>
      <c r="AU46" s="5" t="str">
        <f>IF($F46="研发",规则配置!$J$12,IF(OR($F46="内销",$F46="外销"),规则配置!$K$12,""))</f>
        <v/>
      </c>
      <c r="AV46" s="5" t="str">
        <f>IF($F46="研发",规则配置!$J$13,IF(OR($F46="内销",$F46="外销"),规则配置!$K$13,""))</f>
        <v/>
      </c>
      <c r="AW46" s="5" t="str">
        <f>IF($F46="研发","",IF(OR($F46="内销",$F46="外销"),规则配置!$K$14,""))</f>
        <v/>
      </c>
      <c r="AX46" s="5"/>
      <c r="AY46" s="5"/>
      <c r="AZ46" s="5"/>
      <c r="BA46" s="5">
        <f>规则配置!$L47</f>
        <v>0</v>
      </c>
      <c r="BB46" s="5"/>
      <c r="BC46" s="5">
        <f>规则配置!$N47</f>
        <v>0</v>
      </c>
      <c r="BD46" s="5">
        <f>规则配置!$O47</f>
        <v>0</v>
      </c>
      <c r="BE46" s="5">
        <f>规则配置!$P47</f>
        <v>0</v>
      </c>
    </row>
    <row r="47" spans="34:57">
      <c r="AH47" s="14" t="str">
        <f ca="1" t="shared" si="20"/>
        <v/>
      </c>
      <c r="AI47" s="5" t="str">
        <f>IF($F47="研发",规则配置!$H$4,IF(OR($F47="内销",$F47="外销"),规则配置!$I$4,""))</f>
        <v/>
      </c>
      <c r="AJ47" s="5" t="str">
        <f>IF($F47="研发",规则配置!$H$5,IF(OR($F47="内销",$F47="外销"),规则配置!$I$5,""))</f>
        <v/>
      </c>
      <c r="AK47" s="5" t="str">
        <f>IF($F47="研发",规则配置!$H$6,IF(OR($F47="内销",$F47="外销"),规则配置!$I$6,""))</f>
        <v/>
      </c>
      <c r="AL47" s="5" t="str">
        <f>IF($F47="研发",规则配置!$H$7,IF(OR($F47="内销",$F47="外销"),"",""))</f>
        <v/>
      </c>
      <c r="AM47" s="5" t="str">
        <f>IF($F47="研发",规则配置!$J$4,IF(OR($F47="内销",$F47="外销"),规则配置!$K$4,""))</f>
        <v/>
      </c>
      <c r="AN47" s="5" t="str">
        <f>IF($F47="研发",规则配置!$J$5,IF(OR($F47="内销",$F47="外销"),规则配置!$K$5,""))</f>
        <v/>
      </c>
      <c r="AO47" s="5" t="str">
        <f>IF($F47="研发",规则配置!$J$6,IF(OR($F47="内销",$F47="外销"),规则配置!$K$6,""))</f>
        <v/>
      </c>
      <c r="AP47" s="5" t="str">
        <f>IF($F47="研发",规则配置!$J$7,IF(OR($F47="内销",$F47="外销"),规则配置!$K$7,""))</f>
        <v/>
      </c>
      <c r="AQ47" s="5" t="str">
        <f>IF($F47="研发",规则配置!$J$8,IF(OR($F47="内销",$F47="外销"),规则配置!$K$8,""))</f>
        <v/>
      </c>
      <c r="AR47" s="5" t="str">
        <f>IF($F47="研发",规则配置!$J$9,IF(OR($F47="内销",$F47="外销"),规则配置!$K$9,""))</f>
        <v/>
      </c>
      <c r="AS47" s="5" t="str">
        <f>IF($F47="研发",规则配置!$J$10,IF(OR($F47="内销",$F47="外销"),规则配置!$K$10,""))</f>
        <v/>
      </c>
      <c r="AT47" s="5" t="str">
        <f>IF($F47="研发",规则配置!$J$11,IF(OR($F47="内销",$F47="外销"),规则配置!$K$11,""))</f>
        <v/>
      </c>
      <c r="AU47" s="5" t="str">
        <f>IF($F47="研发",规则配置!$J$12,IF(OR($F47="内销",$F47="外销"),规则配置!$K$12,""))</f>
        <v/>
      </c>
      <c r="AV47" s="5" t="str">
        <f>IF($F47="研发",规则配置!$J$13,IF(OR($F47="内销",$F47="外销"),规则配置!$K$13,""))</f>
        <v/>
      </c>
      <c r="AW47" s="5" t="str">
        <f>IF($F47="研发","",IF(OR($F47="内销",$F47="外销"),规则配置!$K$14,""))</f>
        <v/>
      </c>
      <c r="AX47" s="5"/>
      <c r="AY47" s="5"/>
      <c r="AZ47" s="5"/>
      <c r="BA47" s="5">
        <f>规则配置!$L48</f>
        <v>0</v>
      </c>
      <c r="BB47" s="5"/>
      <c r="BC47" s="5">
        <f>规则配置!$N48</f>
        <v>0</v>
      </c>
      <c r="BD47" s="5">
        <f>规则配置!$O48</f>
        <v>0</v>
      </c>
      <c r="BE47" s="5">
        <f>规则配置!$P48</f>
        <v>0</v>
      </c>
    </row>
    <row r="48" spans="34:57">
      <c r="AH48" s="14" t="str">
        <f ca="1" t="shared" si="20"/>
        <v/>
      </c>
      <c r="AI48" s="5" t="str">
        <f>IF($F48="研发",规则配置!$H$4,IF(OR($F48="内销",$F48="外销"),规则配置!$I$4,""))</f>
        <v/>
      </c>
      <c r="AJ48" s="5" t="str">
        <f>IF($F48="研发",规则配置!$H$5,IF(OR($F48="内销",$F48="外销"),规则配置!$I$5,""))</f>
        <v/>
      </c>
      <c r="AK48" s="5" t="str">
        <f>IF($F48="研发",规则配置!$H$6,IF(OR($F48="内销",$F48="外销"),规则配置!$I$6,""))</f>
        <v/>
      </c>
      <c r="AL48" s="5" t="str">
        <f>IF($F48="研发",规则配置!$H$7,IF(OR($F48="内销",$F48="外销"),"",""))</f>
        <v/>
      </c>
      <c r="AM48" s="5" t="str">
        <f>IF($F48="研发",规则配置!$J$4,IF(OR($F48="内销",$F48="外销"),规则配置!$K$4,""))</f>
        <v/>
      </c>
      <c r="AN48" s="5" t="str">
        <f>IF($F48="研发",规则配置!$J$5,IF(OR($F48="内销",$F48="外销"),规则配置!$K$5,""))</f>
        <v/>
      </c>
      <c r="AO48" s="5" t="str">
        <f>IF($F48="研发",规则配置!$J$6,IF(OR($F48="内销",$F48="外销"),规则配置!$K$6,""))</f>
        <v/>
      </c>
      <c r="AP48" s="5" t="str">
        <f>IF($F48="研发",规则配置!$J$7,IF(OR($F48="内销",$F48="外销"),规则配置!$K$7,""))</f>
        <v/>
      </c>
      <c r="AQ48" s="5" t="str">
        <f>IF($F48="研发",规则配置!$J$8,IF(OR($F48="内销",$F48="外销"),规则配置!$K$8,""))</f>
        <v/>
      </c>
      <c r="AR48" s="5" t="str">
        <f>IF($F48="研发",规则配置!$J$9,IF(OR($F48="内销",$F48="外销"),规则配置!$K$9,""))</f>
        <v/>
      </c>
      <c r="AS48" s="5" t="str">
        <f>IF($F48="研发",规则配置!$J$10,IF(OR($F48="内销",$F48="外销"),规则配置!$K$10,""))</f>
        <v/>
      </c>
      <c r="AT48" s="5" t="str">
        <f>IF($F48="研发",规则配置!$J$11,IF(OR($F48="内销",$F48="外销"),规则配置!$K$11,""))</f>
        <v/>
      </c>
      <c r="AU48" s="5" t="str">
        <f>IF($F48="研发",规则配置!$J$12,IF(OR($F48="内销",$F48="外销"),规则配置!$K$12,""))</f>
        <v/>
      </c>
      <c r="AV48" s="5" t="str">
        <f>IF($F48="研发",规则配置!$J$13,IF(OR($F48="内销",$F48="外销"),规则配置!$K$13,""))</f>
        <v/>
      </c>
      <c r="AW48" s="5" t="str">
        <f>IF($F48="研发","",IF(OR($F48="内销",$F48="外销"),规则配置!$K$14,""))</f>
        <v/>
      </c>
      <c r="AX48" s="5"/>
      <c r="AY48" s="5"/>
      <c r="AZ48" s="5"/>
      <c r="BA48" s="5">
        <f>规则配置!$L49</f>
        <v>0</v>
      </c>
      <c r="BB48" s="5"/>
      <c r="BC48" s="5">
        <f>规则配置!$N49</f>
        <v>0</v>
      </c>
      <c r="BD48" s="5">
        <f>规则配置!$O49</f>
        <v>0</v>
      </c>
      <c r="BE48" s="5">
        <f>规则配置!$P49</f>
        <v>0</v>
      </c>
    </row>
    <row r="49" spans="34:57">
      <c r="AH49" s="14" t="str">
        <f ca="1" t="shared" si="20"/>
        <v/>
      </c>
      <c r="AI49" s="5" t="str">
        <f>IF($F49="研发",规则配置!$H$4,IF(OR($F49="内销",$F49="外销"),规则配置!$I$4,""))</f>
        <v/>
      </c>
      <c r="AJ49" s="5" t="str">
        <f>IF($F49="研发",规则配置!$H$5,IF(OR($F49="内销",$F49="外销"),规则配置!$I$5,""))</f>
        <v/>
      </c>
      <c r="AK49" s="5" t="str">
        <f>IF($F49="研发",规则配置!$H$6,IF(OR($F49="内销",$F49="外销"),规则配置!$I$6,""))</f>
        <v/>
      </c>
      <c r="AL49" s="5" t="str">
        <f>IF($F49="研发",规则配置!$H$7,IF(OR($F49="内销",$F49="外销"),"",""))</f>
        <v/>
      </c>
      <c r="AM49" s="5" t="str">
        <f>IF($F49="研发",规则配置!$J$4,IF(OR($F49="内销",$F49="外销"),规则配置!$K$4,""))</f>
        <v/>
      </c>
      <c r="AN49" s="5" t="str">
        <f>IF($F49="研发",规则配置!$J$5,IF(OR($F49="内销",$F49="外销"),规则配置!$K$5,""))</f>
        <v/>
      </c>
      <c r="AO49" s="5" t="str">
        <f>IF($F49="研发",规则配置!$J$6,IF(OR($F49="内销",$F49="外销"),规则配置!$K$6,""))</f>
        <v/>
      </c>
      <c r="AP49" s="5" t="str">
        <f>IF($F49="研发",规则配置!$J$7,IF(OR($F49="内销",$F49="外销"),规则配置!$K$7,""))</f>
        <v/>
      </c>
      <c r="AQ49" s="5" t="str">
        <f>IF($F49="研发",规则配置!$J$8,IF(OR($F49="内销",$F49="外销"),规则配置!$K$8,""))</f>
        <v/>
      </c>
      <c r="AR49" s="5" t="str">
        <f>IF($F49="研发",规则配置!$J$9,IF(OR($F49="内销",$F49="外销"),规则配置!$K$9,""))</f>
        <v/>
      </c>
      <c r="AS49" s="5" t="str">
        <f>IF($F49="研发",规则配置!$J$10,IF(OR($F49="内销",$F49="外销"),规则配置!$K$10,""))</f>
        <v/>
      </c>
      <c r="AT49" s="5" t="str">
        <f>IF($F49="研发",规则配置!$J$11,IF(OR($F49="内销",$F49="外销"),规则配置!$K$11,""))</f>
        <v/>
      </c>
      <c r="AU49" s="5" t="str">
        <f>IF($F49="研发",规则配置!$J$12,IF(OR($F49="内销",$F49="外销"),规则配置!$K$12,""))</f>
        <v/>
      </c>
      <c r="AV49" s="5" t="str">
        <f>IF($F49="研发",规则配置!$J$13,IF(OR($F49="内销",$F49="外销"),规则配置!$K$13,""))</f>
        <v/>
      </c>
      <c r="AW49" s="5" t="str">
        <f>IF($F49="研发","",IF(OR($F49="内销",$F49="外销"),规则配置!$K$14,""))</f>
        <v/>
      </c>
      <c r="AX49" s="5"/>
      <c r="AY49" s="5"/>
      <c r="AZ49" s="5"/>
      <c r="BA49" s="5">
        <f>规则配置!$L50</f>
        <v>0</v>
      </c>
      <c r="BB49" s="5"/>
      <c r="BC49" s="5">
        <f>规则配置!$N50</f>
        <v>0</v>
      </c>
      <c r="BD49" s="5">
        <f>规则配置!$O50</f>
        <v>0</v>
      </c>
      <c r="BE49" s="5">
        <f>规则配置!$P50</f>
        <v>0</v>
      </c>
    </row>
    <row r="50" spans="34:57">
      <c r="AH50" s="14" t="str">
        <f ca="1" t="shared" si="20"/>
        <v/>
      </c>
      <c r="AI50" s="5" t="str">
        <f>IF($F50="研发",规则配置!$H$4,IF(OR($F50="内销",$F50="外销"),规则配置!$I$4,""))</f>
        <v/>
      </c>
      <c r="AJ50" s="5" t="str">
        <f>IF($F50="研发",规则配置!$H$5,IF(OR($F50="内销",$F50="外销"),规则配置!$I$5,""))</f>
        <v/>
      </c>
      <c r="AK50" s="5" t="str">
        <f>IF($F50="研发",规则配置!$H$6,IF(OR($F50="内销",$F50="外销"),规则配置!$I$6,""))</f>
        <v/>
      </c>
      <c r="AL50" s="5" t="str">
        <f>IF($F50="研发",规则配置!$H$7,IF(OR($F50="内销",$F50="外销"),"",""))</f>
        <v/>
      </c>
      <c r="AM50" s="5" t="str">
        <f>IF($F50="研发",规则配置!$J$4,IF(OR($F50="内销",$F50="外销"),规则配置!$K$4,""))</f>
        <v/>
      </c>
      <c r="AN50" s="5" t="str">
        <f>IF($F50="研发",规则配置!$J$5,IF(OR($F50="内销",$F50="外销"),规则配置!$K$5,""))</f>
        <v/>
      </c>
      <c r="AO50" s="5" t="str">
        <f>IF($F50="研发",规则配置!$J$6,IF(OR($F50="内销",$F50="外销"),规则配置!$K$6,""))</f>
        <v/>
      </c>
      <c r="AP50" s="5" t="str">
        <f>IF($F50="研发",规则配置!$J$7,IF(OR($F50="内销",$F50="外销"),规则配置!$K$7,""))</f>
        <v/>
      </c>
      <c r="AQ50" s="5" t="str">
        <f>IF($F50="研发",规则配置!$J$8,IF(OR($F50="内销",$F50="外销"),规则配置!$K$8,""))</f>
        <v/>
      </c>
      <c r="AR50" s="5" t="str">
        <f>IF($F50="研发",规则配置!$J$9,IF(OR($F50="内销",$F50="外销"),规则配置!$K$9,""))</f>
        <v/>
      </c>
      <c r="AS50" s="5" t="str">
        <f>IF($F50="研发",规则配置!$J$10,IF(OR($F50="内销",$F50="外销"),规则配置!$K$10,""))</f>
        <v/>
      </c>
      <c r="AT50" s="5" t="str">
        <f>IF($F50="研发",规则配置!$J$11,IF(OR($F50="内销",$F50="外销"),规则配置!$K$11,""))</f>
        <v/>
      </c>
      <c r="AU50" s="5" t="str">
        <f>IF($F50="研发",规则配置!$J$12,IF(OR($F50="内销",$F50="外销"),规则配置!$K$12,""))</f>
        <v/>
      </c>
      <c r="AV50" s="5" t="str">
        <f>IF($F50="研发",规则配置!$J$13,IF(OR($F50="内销",$F50="外销"),规则配置!$K$13,""))</f>
        <v/>
      </c>
      <c r="AW50" s="5" t="str">
        <f>IF($F50="研发","",IF(OR($F50="内销",$F50="外销"),规则配置!$K$14,""))</f>
        <v/>
      </c>
      <c r="AX50" s="5"/>
      <c r="AY50" s="5"/>
      <c r="AZ50" s="5"/>
      <c r="BA50" s="5">
        <f>规则配置!$L51</f>
        <v>0</v>
      </c>
      <c r="BB50" s="5"/>
      <c r="BC50" s="5"/>
      <c r="BD50" s="5"/>
      <c r="BE50" s="5">
        <f>规则配置!$P51</f>
        <v>0</v>
      </c>
    </row>
    <row r="51" spans="34:57">
      <c r="AH51" s="14" t="str">
        <f ca="1" t="shared" si="20"/>
        <v/>
      </c>
      <c r="AI51" s="5" t="str">
        <f>IF($F51="研发",规则配置!$H$4,IF(OR($F51="内销",$F51="外销"),规则配置!$I$4,""))</f>
        <v/>
      </c>
      <c r="AJ51" s="5" t="str">
        <f>IF($F51="研发",规则配置!$H$5,IF(OR($F51="内销",$F51="外销"),规则配置!$I$5,""))</f>
        <v/>
      </c>
      <c r="AK51" s="5" t="str">
        <f>IF($F51="研发",规则配置!$H$6,IF(OR($F51="内销",$F51="外销"),规则配置!$I$6,""))</f>
        <v/>
      </c>
      <c r="AL51" s="5" t="str">
        <f>IF($F51="研发",规则配置!$H$7,IF(OR($F51="内销",$F51="外销"),"",""))</f>
        <v/>
      </c>
      <c r="AM51" s="5" t="str">
        <f>IF($F51="研发",规则配置!$J$4,IF(OR($F51="内销",$F51="外销"),规则配置!$K$4,""))</f>
        <v/>
      </c>
      <c r="AN51" s="5" t="str">
        <f>IF($F51="研发",规则配置!$J$5,IF(OR($F51="内销",$F51="外销"),规则配置!$K$5,""))</f>
        <v/>
      </c>
      <c r="AO51" s="5" t="str">
        <f>IF($F51="研发",规则配置!$J$6,IF(OR($F51="内销",$F51="外销"),规则配置!$K$6,""))</f>
        <v/>
      </c>
      <c r="AP51" s="5" t="str">
        <f>IF($F51="研发",规则配置!$J$7,IF(OR($F51="内销",$F51="外销"),规则配置!$K$7,""))</f>
        <v/>
      </c>
      <c r="AQ51" s="5" t="str">
        <f>IF($F51="研发",规则配置!$J$8,IF(OR($F51="内销",$F51="外销"),规则配置!$K$8,""))</f>
        <v/>
      </c>
      <c r="AR51" s="5" t="str">
        <f>IF($F51="研发",规则配置!$J$9,IF(OR($F51="内销",$F51="外销"),规则配置!$K$9,""))</f>
        <v/>
      </c>
      <c r="AS51" s="5" t="str">
        <f>IF($F51="研发",规则配置!$J$10,IF(OR($F51="内销",$F51="外销"),规则配置!$K$10,""))</f>
        <v/>
      </c>
      <c r="AT51" s="5" t="str">
        <f>IF($F51="研发",规则配置!$J$11,IF(OR($F51="内销",$F51="外销"),规则配置!$K$11,""))</f>
        <v/>
      </c>
      <c r="AU51" s="5" t="str">
        <f>IF($F51="研发",规则配置!$J$12,IF(OR($F51="内销",$F51="外销"),规则配置!$K$12,""))</f>
        <v/>
      </c>
      <c r="AV51" s="5" t="str">
        <f>IF($F51="研发",规则配置!$J$13,IF(OR($F51="内销",$F51="外销"),规则配置!$K$13,""))</f>
        <v/>
      </c>
      <c r="AW51" s="5" t="str">
        <f>IF($F51="研发","",IF(OR($F51="内销",$F51="外销"),规则配置!$K$14,""))</f>
        <v/>
      </c>
      <c r="AX51" s="5"/>
      <c r="AY51" s="5"/>
      <c r="AZ51" s="5"/>
      <c r="BA51" s="5">
        <f>规则配置!$L52</f>
        <v>0</v>
      </c>
      <c r="BB51" s="5"/>
      <c r="BC51" s="5"/>
      <c r="BD51" s="5"/>
      <c r="BE51" s="5">
        <f>规则配置!$P52</f>
        <v>0</v>
      </c>
    </row>
    <row r="52" spans="34:57">
      <c r="AH52" s="14" t="str">
        <f ca="1" t="shared" si="20"/>
        <v/>
      </c>
      <c r="AI52" s="5" t="str">
        <f>IF($F52="研发",规则配置!$H$4,IF(OR($F52="内销",$F52="外销"),规则配置!$I$4,""))</f>
        <v/>
      </c>
      <c r="AJ52" s="5" t="str">
        <f>IF($F52="研发",规则配置!$H$5,IF(OR($F52="内销",$F52="外销"),规则配置!$I$5,""))</f>
        <v/>
      </c>
      <c r="AK52" s="5" t="str">
        <f>IF($F52="研发",规则配置!$H$6,IF(OR($F52="内销",$F52="外销"),规则配置!$I$6,""))</f>
        <v/>
      </c>
      <c r="AL52" s="5" t="str">
        <f>IF($F52="研发",规则配置!$H$7,IF(OR($F52="内销",$F52="外销"),"",""))</f>
        <v/>
      </c>
      <c r="AM52" s="5" t="str">
        <f>IF($F52="研发",规则配置!$J$4,IF(OR($F52="内销",$F52="外销"),规则配置!$K$4,""))</f>
        <v/>
      </c>
      <c r="AN52" s="5" t="str">
        <f>IF($F52="研发",规则配置!$J$5,IF(OR($F52="内销",$F52="外销"),规则配置!$K$5,""))</f>
        <v/>
      </c>
      <c r="AO52" s="5" t="str">
        <f>IF($F52="研发",规则配置!$J$6,IF(OR($F52="内销",$F52="外销"),规则配置!$K$6,""))</f>
        <v/>
      </c>
      <c r="AP52" s="5" t="str">
        <f>IF($F52="研发",规则配置!$J$7,IF(OR($F52="内销",$F52="外销"),规则配置!$K$7,""))</f>
        <v/>
      </c>
      <c r="AQ52" s="5" t="str">
        <f>IF($F52="研发",规则配置!$J$8,IF(OR($F52="内销",$F52="外销"),规则配置!$K$8,""))</f>
        <v/>
      </c>
      <c r="AR52" s="5" t="str">
        <f>IF($F52="研发",规则配置!$J$9,IF(OR($F52="内销",$F52="外销"),规则配置!$K$9,""))</f>
        <v/>
      </c>
      <c r="AS52" s="5" t="str">
        <f>IF($F52="研发",规则配置!$J$10,IF(OR($F52="内销",$F52="外销"),规则配置!$K$10,""))</f>
        <v/>
      </c>
      <c r="AT52" s="5" t="str">
        <f>IF($F52="研发",规则配置!$J$11,IF(OR($F52="内销",$F52="外销"),规则配置!$K$11,""))</f>
        <v/>
      </c>
      <c r="AU52" s="5" t="str">
        <f>IF($F52="研发",规则配置!$J$12,IF(OR($F52="内销",$F52="外销"),规则配置!$K$12,""))</f>
        <v/>
      </c>
      <c r="AV52" s="5" t="str">
        <f>IF($F52="研发",规则配置!$J$13,IF(OR($F52="内销",$F52="外销"),规则配置!$K$13,""))</f>
        <v/>
      </c>
      <c r="AW52" s="5" t="str">
        <f>IF($F52="研发","",IF(OR($F52="内销",$F52="外销"),规则配置!$K$14,""))</f>
        <v/>
      </c>
      <c r="AX52" s="5"/>
      <c r="AY52" s="5"/>
      <c r="AZ52" s="5"/>
      <c r="BA52" s="5">
        <f>规则配置!$L53</f>
        <v>0</v>
      </c>
      <c r="BB52" s="5"/>
      <c r="BC52" s="5"/>
      <c r="BD52" s="5"/>
      <c r="BE52" s="5">
        <f>规则配置!$P53</f>
        <v>0</v>
      </c>
    </row>
    <row r="53" spans="34:57">
      <c r="AH53" s="14" t="str">
        <f ca="1" t="shared" si="20"/>
        <v/>
      </c>
      <c r="AI53" s="5" t="str">
        <f>IF($F53="研发",规则配置!$H$4,IF(OR($F53="内销",$F53="外销"),规则配置!$I$4,""))</f>
        <v/>
      </c>
      <c r="AJ53" s="5" t="str">
        <f>IF($F53="研发",规则配置!$H$5,IF(OR($F53="内销",$F53="外销"),规则配置!$I$5,""))</f>
        <v/>
      </c>
      <c r="AK53" s="5" t="str">
        <f>IF($F53="研发",规则配置!$H$6,IF(OR($F53="内销",$F53="外销"),规则配置!$I$6,""))</f>
        <v/>
      </c>
      <c r="AL53" s="5" t="str">
        <f>IF($F53="研发",规则配置!$H$7,IF(OR($F53="内销",$F53="外销"),"",""))</f>
        <v/>
      </c>
      <c r="AM53" s="5" t="str">
        <f>IF($F53="研发",规则配置!$J$4,IF(OR($F53="内销",$F53="外销"),规则配置!$K$4,""))</f>
        <v/>
      </c>
      <c r="AN53" s="5" t="str">
        <f>IF($F53="研发",规则配置!$J$5,IF(OR($F53="内销",$F53="外销"),规则配置!$K$5,""))</f>
        <v/>
      </c>
      <c r="AO53" s="5" t="str">
        <f>IF($F53="研发",规则配置!$J$6,IF(OR($F53="内销",$F53="外销"),规则配置!$K$6,""))</f>
        <v/>
      </c>
      <c r="AP53" s="5" t="str">
        <f>IF($F53="研发",规则配置!$J$7,IF(OR($F53="内销",$F53="外销"),规则配置!$K$7,""))</f>
        <v/>
      </c>
      <c r="AQ53" s="5" t="str">
        <f>IF($F53="研发",规则配置!$J$8,IF(OR($F53="内销",$F53="外销"),规则配置!$K$8,""))</f>
        <v/>
      </c>
      <c r="AR53" s="5" t="str">
        <f>IF($F53="研发",规则配置!$J$9,IF(OR($F53="内销",$F53="外销"),规则配置!$K$9,""))</f>
        <v/>
      </c>
      <c r="AS53" s="5" t="str">
        <f>IF($F53="研发",规则配置!$J$10,IF(OR($F53="内销",$F53="外销"),规则配置!$K$10,""))</f>
        <v/>
      </c>
      <c r="AT53" s="5" t="str">
        <f>IF($F53="研发",规则配置!$J$11,IF(OR($F53="内销",$F53="外销"),规则配置!$K$11,""))</f>
        <v/>
      </c>
      <c r="AU53" s="5" t="str">
        <f>IF($F53="研发",规则配置!$J$12,IF(OR($F53="内销",$F53="外销"),规则配置!$K$12,""))</f>
        <v/>
      </c>
      <c r="AV53" s="5" t="str">
        <f>IF($F53="研发",规则配置!$J$13,IF(OR($F53="内销",$F53="外销"),规则配置!$K$13,""))</f>
        <v/>
      </c>
      <c r="AW53" s="5" t="str">
        <f>IF($F53="研发","",IF(OR($F53="内销",$F53="外销"),规则配置!$K$14,""))</f>
        <v/>
      </c>
      <c r="AX53" s="5"/>
      <c r="AY53" s="5"/>
      <c r="AZ53" s="5"/>
      <c r="BA53" s="5">
        <f>规则配置!$L54</f>
        <v>0</v>
      </c>
      <c r="BB53" s="5"/>
      <c r="BC53" s="5"/>
      <c r="BD53" s="5"/>
      <c r="BE53" s="5">
        <f>规则配置!$P54</f>
        <v>0</v>
      </c>
    </row>
    <row r="54" spans="34:57">
      <c r="AH54" s="14" t="str">
        <f ca="1" t="shared" si="20"/>
        <v/>
      </c>
      <c r="AI54" s="5" t="str">
        <f>IF($F54="研发",规则配置!$H$4,IF(OR($F54="内销",$F54="外销"),规则配置!$I$4,""))</f>
        <v/>
      </c>
      <c r="AJ54" s="5" t="str">
        <f>IF($F54="研发",规则配置!$H$5,IF(OR($F54="内销",$F54="外销"),规则配置!$I$5,""))</f>
        <v/>
      </c>
      <c r="AK54" s="5" t="str">
        <f>IF($F54="研发",规则配置!$H$6,IF(OR($F54="内销",$F54="外销"),规则配置!$I$6,""))</f>
        <v/>
      </c>
      <c r="AL54" s="5" t="str">
        <f>IF($F54="研发",规则配置!$H$7,IF(OR($F54="内销",$F54="外销"),"",""))</f>
        <v/>
      </c>
      <c r="AM54" s="5" t="str">
        <f>IF($F54="研发",规则配置!$J$4,IF(OR($F54="内销",$F54="外销"),规则配置!$K$4,""))</f>
        <v/>
      </c>
      <c r="AN54" s="5" t="str">
        <f>IF($F54="研发",规则配置!$J$5,IF(OR($F54="内销",$F54="外销"),规则配置!$K$5,""))</f>
        <v/>
      </c>
      <c r="AO54" s="5" t="str">
        <f>IF($F54="研发",规则配置!$J$6,IF(OR($F54="内销",$F54="外销"),规则配置!$K$6,""))</f>
        <v/>
      </c>
      <c r="AP54" s="5" t="str">
        <f>IF($F54="研发",规则配置!$J$7,IF(OR($F54="内销",$F54="外销"),规则配置!$K$7,""))</f>
        <v/>
      </c>
      <c r="AQ54" s="5" t="str">
        <f>IF($F54="研发",规则配置!$J$8,IF(OR($F54="内销",$F54="外销"),规则配置!$K$8,""))</f>
        <v/>
      </c>
      <c r="AR54" s="5" t="str">
        <f>IF($F54="研发",规则配置!$J$9,IF(OR($F54="内销",$F54="外销"),规则配置!$K$9,""))</f>
        <v/>
      </c>
      <c r="AS54" s="5" t="str">
        <f>IF($F54="研发",规则配置!$J$10,IF(OR($F54="内销",$F54="外销"),规则配置!$K$10,""))</f>
        <v/>
      </c>
      <c r="AT54" s="5" t="str">
        <f>IF($F54="研发",规则配置!$J$11,IF(OR($F54="内销",$F54="外销"),规则配置!$K$11,""))</f>
        <v/>
      </c>
      <c r="AU54" s="5" t="str">
        <f>IF($F54="研发",规则配置!$J$12,IF(OR($F54="内销",$F54="外销"),规则配置!$K$12,""))</f>
        <v/>
      </c>
      <c r="AV54" s="5" t="str">
        <f>IF($F54="研发",规则配置!$J$13,IF(OR($F54="内销",$F54="外销"),规则配置!$K$13,""))</f>
        <v/>
      </c>
      <c r="AW54" s="5" t="str">
        <f>IF($F54="研发","",IF(OR($F54="内销",$F54="外销"),规则配置!$K$14,""))</f>
        <v/>
      </c>
      <c r="AX54" s="5"/>
      <c r="AY54" s="5"/>
      <c r="AZ54" s="5"/>
      <c r="BA54" s="5">
        <f>规则配置!$L55</f>
        <v>0</v>
      </c>
      <c r="BB54" s="5"/>
      <c r="BC54" s="5"/>
      <c r="BD54" s="5"/>
      <c r="BE54" s="5">
        <f>规则配置!$P55</f>
        <v>0</v>
      </c>
    </row>
    <row r="55" spans="34:57">
      <c r="AH55" s="14" t="str">
        <f ca="1" t="shared" si="20"/>
        <v/>
      </c>
      <c r="AI55" s="5" t="str">
        <f>IF($F55="研发",规则配置!$H$4,IF(OR($F55="内销",$F55="外销"),规则配置!$I$4,""))</f>
        <v/>
      </c>
      <c r="AJ55" s="5" t="str">
        <f>IF($F55="研发",规则配置!$H$5,IF(OR($F55="内销",$F55="外销"),规则配置!$I$5,""))</f>
        <v/>
      </c>
      <c r="AK55" s="5" t="str">
        <f>IF($F55="研发",规则配置!$H$6,IF(OR($F55="内销",$F55="外销"),规则配置!$I$6,""))</f>
        <v/>
      </c>
      <c r="AL55" s="5" t="str">
        <f>IF($F55="研发",规则配置!$H$7,IF(OR($F55="内销",$F55="外销"),"",""))</f>
        <v/>
      </c>
      <c r="AM55" s="5" t="str">
        <f>IF($F55="研发",规则配置!$J$4,IF(OR($F55="内销",$F55="外销"),规则配置!$K$4,""))</f>
        <v/>
      </c>
      <c r="AN55" s="5" t="str">
        <f>IF($F55="研发",规则配置!$J$5,IF(OR($F55="内销",$F55="外销"),规则配置!$K$5,""))</f>
        <v/>
      </c>
      <c r="AO55" s="5" t="str">
        <f>IF($F55="研发",规则配置!$J$6,IF(OR($F55="内销",$F55="外销"),规则配置!$K$6,""))</f>
        <v/>
      </c>
      <c r="AP55" s="5" t="str">
        <f>IF($F55="研发",规则配置!$J$7,IF(OR($F55="内销",$F55="外销"),规则配置!$K$7,""))</f>
        <v/>
      </c>
      <c r="AQ55" s="5" t="str">
        <f>IF($F55="研发",规则配置!$J$8,IF(OR($F55="内销",$F55="外销"),规则配置!$K$8,""))</f>
        <v/>
      </c>
      <c r="AR55" s="5" t="str">
        <f>IF($F55="研发",规则配置!$J$9,IF(OR($F55="内销",$F55="外销"),规则配置!$K$9,""))</f>
        <v/>
      </c>
      <c r="AS55" s="5" t="str">
        <f>IF($F55="研发",规则配置!$J$10,IF(OR($F55="内销",$F55="外销"),规则配置!$K$10,""))</f>
        <v/>
      </c>
      <c r="AT55" s="5" t="str">
        <f>IF($F55="研发",规则配置!$J$11,IF(OR($F55="内销",$F55="外销"),规则配置!$K$11,""))</f>
        <v/>
      </c>
      <c r="AU55" s="5" t="str">
        <f>IF($F55="研发",规则配置!$J$12,IF(OR($F55="内销",$F55="外销"),规则配置!$K$12,""))</f>
        <v/>
      </c>
      <c r="AV55" s="5" t="str">
        <f>IF($F55="研发",规则配置!$J$13,IF(OR($F55="内销",$F55="外销"),规则配置!$K$13,""))</f>
        <v/>
      </c>
      <c r="AW55" s="5" t="str">
        <f>IF($F55="研发","",IF(OR($F55="内销",$F55="外销"),规则配置!$K$14,""))</f>
        <v/>
      </c>
      <c r="AX55" s="5"/>
      <c r="AY55" s="5"/>
      <c r="AZ55" s="5"/>
      <c r="BA55" s="5">
        <f>规则配置!$L56</f>
        <v>0</v>
      </c>
      <c r="BB55" s="5"/>
      <c r="BC55" s="5"/>
      <c r="BD55" s="5"/>
      <c r="BE55" s="5">
        <f>规则配置!$P56</f>
        <v>0</v>
      </c>
    </row>
    <row r="56" spans="34:57">
      <c r="AH56" s="14" t="str">
        <f ca="1" t="shared" si="20"/>
        <v/>
      </c>
      <c r="AI56" s="5" t="str">
        <f>IF($F56="研发",规则配置!$H$4,IF(OR($F56="内销",$F56="外销"),规则配置!$I$4,""))</f>
        <v/>
      </c>
      <c r="AJ56" s="5" t="str">
        <f>IF($F56="研发",规则配置!$H$5,IF(OR($F56="内销",$F56="外销"),规则配置!$I$5,""))</f>
        <v/>
      </c>
      <c r="AK56" s="5" t="str">
        <f>IF($F56="研发",规则配置!$H$6,IF(OR($F56="内销",$F56="外销"),规则配置!$I$6,""))</f>
        <v/>
      </c>
      <c r="AL56" s="5" t="str">
        <f>IF($F56="研发",规则配置!$H$7,IF(OR($F56="内销",$F56="外销"),"",""))</f>
        <v/>
      </c>
      <c r="AM56" s="5" t="str">
        <f>IF($F56="研发",规则配置!$J$4,IF(OR($F56="内销",$F56="外销"),规则配置!$K$4,""))</f>
        <v/>
      </c>
      <c r="AN56" s="5" t="str">
        <f>IF($F56="研发",规则配置!$J$5,IF(OR($F56="内销",$F56="外销"),规则配置!$K$5,""))</f>
        <v/>
      </c>
      <c r="AO56" s="5" t="str">
        <f>IF($F56="研发",规则配置!$J$6,IF(OR($F56="内销",$F56="外销"),规则配置!$K$6,""))</f>
        <v/>
      </c>
      <c r="AP56" s="5" t="str">
        <f>IF($F56="研发",规则配置!$J$7,IF(OR($F56="内销",$F56="外销"),规则配置!$K$7,""))</f>
        <v/>
      </c>
      <c r="AQ56" s="5" t="str">
        <f>IF($F56="研发",规则配置!$J$8,IF(OR($F56="内销",$F56="外销"),规则配置!$K$8,""))</f>
        <v/>
      </c>
      <c r="AR56" s="5" t="str">
        <f>IF($F56="研发",规则配置!$J$9,IF(OR($F56="内销",$F56="外销"),规则配置!$K$9,""))</f>
        <v/>
      </c>
      <c r="AS56" s="5" t="str">
        <f>IF($F56="研发",规则配置!$J$10,IF(OR($F56="内销",$F56="外销"),规则配置!$K$10,""))</f>
        <v/>
      </c>
      <c r="AT56" s="5" t="str">
        <f>IF($F56="研发",规则配置!$J$11,IF(OR($F56="内销",$F56="外销"),规则配置!$K$11,""))</f>
        <v/>
      </c>
      <c r="AU56" s="5" t="str">
        <f>IF($F56="研发",规则配置!$J$12,IF(OR($F56="内销",$F56="外销"),规则配置!$K$12,""))</f>
        <v/>
      </c>
      <c r="AV56" s="5" t="str">
        <f>IF($F56="研发",规则配置!$J$13,IF(OR($F56="内销",$F56="外销"),规则配置!$K$13,""))</f>
        <v/>
      </c>
      <c r="AW56" s="5" t="str">
        <f>IF($F56="研发","",IF(OR($F56="内销",$F56="外销"),规则配置!$K$14,""))</f>
        <v/>
      </c>
      <c r="AX56" s="5"/>
      <c r="AY56" s="5"/>
      <c r="AZ56" s="5"/>
      <c r="BA56" s="5">
        <f>规则配置!$L57</f>
        <v>0</v>
      </c>
      <c r="BB56" s="5"/>
      <c r="BC56" s="5"/>
      <c r="BD56" s="5"/>
      <c r="BE56" s="5">
        <f>规则配置!$P57</f>
        <v>0</v>
      </c>
    </row>
    <row r="57" spans="34:57">
      <c r="AH57" s="14" t="str">
        <f ca="1" t="shared" si="20"/>
        <v/>
      </c>
      <c r="AI57" s="5" t="str">
        <f>IF($F57="研发",规则配置!$H$4,IF(OR($F57="内销",$F57="外销"),规则配置!$I$4,""))</f>
        <v/>
      </c>
      <c r="AJ57" s="5" t="str">
        <f>IF($F57="研发",规则配置!$H$5,IF(OR($F57="内销",$F57="外销"),规则配置!$I$5,""))</f>
        <v/>
      </c>
      <c r="AK57" s="5" t="str">
        <f>IF($F57="研发",规则配置!$H$6,IF(OR($F57="内销",$F57="外销"),规则配置!$I$6,""))</f>
        <v/>
      </c>
      <c r="AL57" s="5" t="str">
        <f>IF($F57="研发",规则配置!$H$7,IF(OR($F57="内销",$F57="外销"),"",""))</f>
        <v/>
      </c>
      <c r="AM57" s="5" t="str">
        <f>IF($F57="研发",规则配置!$J$4,IF(OR($F57="内销",$F57="外销"),规则配置!$K$4,""))</f>
        <v/>
      </c>
      <c r="AN57" s="5" t="str">
        <f>IF($F57="研发",规则配置!$J$5,IF(OR($F57="内销",$F57="外销"),规则配置!$K$5,""))</f>
        <v/>
      </c>
      <c r="AO57" s="5" t="str">
        <f>IF($F57="研发",规则配置!$J$6,IF(OR($F57="内销",$F57="外销"),规则配置!$K$6,""))</f>
        <v/>
      </c>
      <c r="AP57" s="5" t="str">
        <f>IF($F57="研发",规则配置!$J$7,IF(OR($F57="内销",$F57="外销"),规则配置!$K$7,""))</f>
        <v/>
      </c>
      <c r="AQ57" s="5" t="str">
        <f>IF($F57="研发",规则配置!$J$8,IF(OR($F57="内销",$F57="外销"),规则配置!$K$8,""))</f>
        <v/>
      </c>
      <c r="AR57" s="5" t="str">
        <f>IF($F57="研发",规则配置!$J$9,IF(OR($F57="内销",$F57="外销"),规则配置!$K$9,""))</f>
        <v/>
      </c>
      <c r="AS57" s="5" t="str">
        <f>IF($F57="研发",规则配置!$J$10,IF(OR($F57="内销",$F57="外销"),规则配置!$K$10,""))</f>
        <v/>
      </c>
      <c r="AT57" s="5" t="str">
        <f>IF($F57="研发",规则配置!$J$11,IF(OR($F57="内销",$F57="外销"),规则配置!$K$11,""))</f>
        <v/>
      </c>
      <c r="AU57" s="5" t="str">
        <f>IF($F57="研发",规则配置!$J$12,IF(OR($F57="内销",$F57="外销"),规则配置!$K$12,""))</f>
        <v/>
      </c>
      <c r="AV57" s="5" t="str">
        <f>IF($F57="研发",规则配置!$J$13,IF(OR($F57="内销",$F57="外销"),规则配置!$K$13,""))</f>
        <v/>
      </c>
      <c r="AW57" s="5" t="str">
        <f>IF($F57="研发","",IF(OR($F57="内销",$F57="外销"),规则配置!$K$14,""))</f>
        <v/>
      </c>
      <c r="AX57" s="5"/>
      <c r="AY57" s="5"/>
      <c r="AZ57" s="5"/>
      <c r="BA57" s="5">
        <f>规则配置!$L58</f>
        <v>0</v>
      </c>
      <c r="BB57" s="5"/>
      <c r="BC57" s="5"/>
      <c r="BD57" s="5"/>
      <c r="BE57" s="5">
        <f>规则配置!$P58</f>
        <v>0</v>
      </c>
    </row>
    <row r="58" spans="34:57">
      <c r="AH58" s="14" t="str">
        <f ca="1" t="shared" si="20"/>
        <v/>
      </c>
      <c r="AI58" s="5" t="str">
        <f>IF($F58="研发",规则配置!$H$4,IF(OR($F58="内销",$F58="外销"),规则配置!$I$4,""))</f>
        <v/>
      </c>
      <c r="AJ58" s="5" t="str">
        <f>IF($F58="研发",规则配置!$H$5,IF(OR($F58="内销",$F58="外销"),规则配置!$I$5,""))</f>
        <v/>
      </c>
      <c r="AK58" s="5" t="str">
        <f>IF($F58="研发",规则配置!$H$6,IF(OR($F58="内销",$F58="外销"),规则配置!$I$6,""))</f>
        <v/>
      </c>
      <c r="AL58" s="5" t="str">
        <f>IF($F58="研发",规则配置!$H$7,IF(OR($F58="内销",$F58="外销"),"",""))</f>
        <v/>
      </c>
      <c r="AM58" s="5" t="str">
        <f>IF($F58="研发",规则配置!$J$4,IF(OR($F58="内销",$F58="外销"),规则配置!$K$4,""))</f>
        <v/>
      </c>
      <c r="AN58" s="5" t="str">
        <f>IF($F58="研发",规则配置!$J$5,IF(OR($F58="内销",$F58="外销"),规则配置!$K$5,""))</f>
        <v/>
      </c>
      <c r="AO58" s="5" t="str">
        <f>IF($F58="研发",规则配置!$J$6,IF(OR($F58="内销",$F58="外销"),规则配置!$K$6,""))</f>
        <v/>
      </c>
      <c r="AP58" s="5" t="str">
        <f>IF($F58="研发",规则配置!$J$7,IF(OR($F58="内销",$F58="外销"),规则配置!$K$7,""))</f>
        <v/>
      </c>
      <c r="AQ58" s="5" t="str">
        <f>IF($F58="研发",规则配置!$J$8,IF(OR($F58="内销",$F58="外销"),规则配置!$K$8,""))</f>
        <v/>
      </c>
      <c r="AR58" s="5" t="str">
        <f>IF($F58="研发",规则配置!$J$9,IF(OR($F58="内销",$F58="外销"),规则配置!$K$9,""))</f>
        <v/>
      </c>
      <c r="AS58" s="5" t="str">
        <f>IF($F58="研发",规则配置!$J$10,IF(OR($F58="内销",$F58="外销"),规则配置!$K$10,""))</f>
        <v/>
      </c>
      <c r="AT58" s="5" t="str">
        <f>IF($F58="研发",规则配置!$J$11,IF(OR($F58="内销",$F58="外销"),规则配置!$K$11,""))</f>
        <v/>
      </c>
      <c r="AU58" s="5" t="str">
        <f>IF($F58="研发",规则配置!$J$12,IF(OR($F58="内销",$F58="外销"),规则配置!$K$12,""))</f>
        <v/>
      </c>
      <c r="AV58" s="5" t="str">
        <f>IF($F58="研发",规则配置!$J$13,IF(OR($F58="内销",$F58="外销"),规则配置!$K$13,""))</f>
        <v/>
      </c>
      <c r="AW58" s="5" t="str">
        <f>IF($F58="研发","",IF(OR($F58="内销",$F58="外销"),规则配置!$K$14,""))</f>
        <v/>
      </c>
      <c r="AX58" s="5"/>
      <c r="AY58" s="5"/>
      <c r="AZ58" s="5"/>
      <c r="BA58" s="5">
        <f>规则配置!$L59</f>
        <v>0</v>
      </c>
      <c r="BB58" s="5"/>
      <c r="BC58" s="5"/>
      <c r="BD58" s="5"/>
      <c r="BE58" s="5">
        <f>规则配置!$P59</f>
        <v>0</v>
      </c>
    </row>
    <row r="59" spans="34:57">
      <c r="AH59" s="14" t="str">
        <f ca="1" t="shared" si="20"/>
        <v/>
      </c>
      <c r="AI59" s="5" t="str">
        <f>IF($F59="研发",规则配置!$H$4,IF(OR($F59="内销",$F59="外销"),规则配置!$I$4,""))</f>
        <v/>
      </c>
      <c r="AJ59" s="5" t="str">
        <f>IF($F59="研发",规则配置!$H$5,IF(OR($F59="内销",$F59="外销"),规则配置!$I$5,""))</f>
        <v/>
      </c>
      <c r="AK59" s="5" t="str">
        <f>IF($F59="研发",规则配置!$H$6,IF(OR($F59="内销",$F59="外销"),规则配置!$I$6,""))</f>
        <v/>
      </c>
      <c r="AL59" s="5" t="str">
        <f>IF($F59="研发",规则配置!$H$7,IF(OR($F59="内销",$F59="外销"),"",""))</f>
        <v/>
      </c>
      <c r="AM59" s="5" t="str">
        <f>IF($F59="研发",规则配置!$J$4,IF(OR($F59="内销",$F59="外销"),规则配置!$K$4,""))</f>
        <v/>
      </c>
      <c r="AN59" s="5" t="str">
        <f>IF($F59="研发",规则配置!$J$5,IF(OR($F59="内销",$F59="外销"),规则配置!$K$5,""))</f>
        <v/>
      </c>
      <c r="AO59" s="5" t="str">
        <f>IF($F59="研发",规则配置!$J$6,IF(OR($F59="内销",$F59="外销"),规则配置!$K$6,""))</f>
        <v/>
      </c>
      <c r="AP59" s="5" t="str">
        <f>IF($F59="研发",规则配置!$J$7,IF(OR($F59="内销",$F59="外销"),规则配置!$K$7,""))</f>
        <v/>
      </c>
      <c r="AQ59" s="5" t="str">
        <f>IF($F59="研发",规则配置!$J$8,IF(OR($F59="内销",$F59="外销"),规则配置!$K$8,""))</f>
        <v/>
      </c>
      <c r="AR59" s="5" t="str">
        <f>IF($F59="研发",规则配置!$J$9,IF(OR($F59="内销",$F59="外销"),规则配置!$K$9,""))</f>
        <v/>
      </c>
      <c r="AS59" s="5" t="str">
        <f>IF($F59="研发",规则配置!$J$10,IF(OR($F59="内销",$F59="外销"),规则配置!$K$10,""))</f>
        <v/>
      </c>
      <c r="AT59" s="5" t="str">
        <f>IF($F59="研发",规则配置!$J$11,IF(OR($F59="内销",$F59="外销"),规则配置!$K$11,""))</f>
        <v/>
      </c>
      <c r="AU59" s="5" t="str">
        <f>IF($F59="研发",规则配置!$J$12,IF(OR($F59="内销",$F59="外销"),规则配置!$K$12,""))</f>
        <v/>
      </c>
      <c r="AV59" s="5" t="str">
        <f>IF($F59="研发",规则配置!$J$13,IF(OR($F59="内销",$F59="外销"),规则配置!$K$13,""))</f>
        <v/>
      </c>
      <c r="AW59" s="5" t="str">
        <f>IF($F59="研发","",IF(OR($F59="内销",$F59="外销"),规则配置!$K$14,""))</f>
        <v/>
      </c>
      <c r="AX59" s="5"/>
      <c r="AY59" s="5"/>
      <c r="AZ59" s="5"/>
      <c r="BA59" s="5">
        <f>规则配置!$L60</f>
        <v>0</v>
      </c>
      <c r="BB59" s="5"/>
      <c r="BC59" s="5"/>
      <c r="BD59" s="5"/>
      <c r="BE59" s="5">
        <f>规则配置!$P60</f>
        <v>0</v>
      </c>
    </row>
    <row r="60" spans="34:57">
      <c r="AH60" s="14" t="str">
        <f ca="1" t="shared" si="20"/>
        <v/>
      </c>
      <c r="AI60" s="5" t="str">
        <f>IF($F60="研发",规则配置!$H$4,IF(OR($F60="内销",$F60="外销"),规则配置!$I$4,""))</f>
        <v/>
      </c>
      <c r="AJ60" s="5" t="str">
        <f>IF($F60="研发",规则配置!$H$5,IF(OR($F60="内销",$F60="外销"),规则配置!$I$5,""))</f>
        <v/>
      </c>
      <c r="AK60" s="5" t="str">
        <f>IF($F60="研发",规则配置!$H$6,IF(OR($F60="内销",$F60="外销"),规则配置!$I$6,""))</f>
        <v/>
      </c>
      <c r="AL60" s="5" t="str">
        <f>IF($F60="研发",规则配置!$H$7,IF(OR($F60="内销",$F60="外销"),"",""))</f>
        <v/>
      </c>
      <c r="AM60" s="5" t="str">
        <f>IF($F60="研发",规则配置!$J$4,IF(OR($F60="内销",$F60="外销"),规则配置!$K$4,""))</f>
        <v/>
      </c>
      <c r="AN60" s="5" t="str">
        <f>IF($F60="研发",规则配置!$J$5,IF(OR($F60="内销",$F60="外销"),规则配置!$K$5,""))</f>
        <v/>
      </c>
      <c r="AO60" s="5" t="str">
        <f>IF($F60="研发",规则配置!$J$6,IF(OR($F60="内销",$F60="外销"),规则配置!$K$6,""))</f>
        <v/>
      </c>
      <c r="AP60" s="5" t="str">
        <f>IF($F60="研发",规则配置!$J$7,IF(OR($F60="内销",$F60="外销"),规则配置!$K$7,""))</f>
        <v/>
      </c>
      <c r="AQ60" s="5" t="str">
        <f>IF($F60="研发",规则配置!$J$8,IF(OR($F60="内销",$F60="外销"),规则配置!$K$8,""))</f>
        <v/>
      </c>
      <c r="AR60" s="5" t="str">
        <f>IF($F60="研发",规则配置!$J$9,IF(OR($F60="内销",$F60="外销"),规则配置!$K$9,""))</f>
        <v/>
      </c>
      <c r="AS60" s="5" t="str">
        <f>IF($F60="研发",规则配置!$J$10,IF(OR($F60="内销",$F60="外销"),规则配置!$K$10,""))</f>
        <v/>
      </c>
      <c r="AT60" s="5" t="str">
        <f>IF($F60="研发",规则配置!$J$11,IF(OR($F60="内销",$F60="外销"),规则配置!$K$11,""))</f>
        <v/>
      </c>
      <c r="AU60" s="5" t="str">
        <f>IF($F60="研发",规则配置!$J$12,IF(OR($F60="内销",$F60="外销"),规则配置!$K$12,""))</f>
        <v/>
      </c>
      <c r="AV60" s="5" t="str">
        <f>IF($F60="研发",规则配置!$J$13,IF(OR($F60="内销",$F60="外销"),规则配置!$K$13,""))</f>
        <v/>
      </c>
      <c r="AW60" s="5" t="str">
        <f>IF($F60="研发","",IF(OR($F60="内销",$F60="外销"),规则配置!$K$14,""))</f>
        <v/>
      </c>
      <c r="AX60" s="5"/>
      <c r="AY60" s="5"/>
      <c r="AZ60" s="5"/>
      <c r="BA60" s="5">
        <f>规则配置!$L61</f>
        <v>0</v>
      </c>
      <c r="BB60" s="5"/>
      <c r="BC60" s="5"/>
      <c r="BD60" s="5"/>
      <c r="BE60" s="5"/>
    </row>
    <row r="61" spans="34:57">
      <c r="AH61" s="14" t="str">
        <f ca="1" t="shared" si="20"/>
        <v/>
      </c>
      <c r="AI61" s="5" t="str">
        <f>IF($F61="研发",规则配置!$H$4,IF(OR($F61="内销",$F61="外销"),规则配置!$I$4,""))</f>
        <v/>
      </c>
      <c r="AJ61" s="5" t="str">
        <f>IF($F61="研发",规则配置!$H$5,IF(OR($F61="内销",$F61="外销"),规则配置!$I$5,""))</f>
        <v/>
      </c>
      <c r="AK61" s="5" t="str">
        <f>IF($F61="研发",规则配置!$H$6,IF(OR($F61="内销",$F61="外销"),规则配置!$I$6,""))</f>
        <v/>
      </c>
      <c r="AL61" s="5" t="str">
        <f>IF($F61="研发",规则配置!$H$7,IF(OR($F61="内销",$F61="外销"),"",""))</f>
        <v/>
      </c>
      <c r="AM61" s="5" t="str">
        <f>IF($F61="研发",规则配置!$J$4,IF(OR($F61="内销",$F61="外销"),规则配置!$K$4,""))</f>
        <v/>
      </c>
      <c r="AN61" s="5" t="str">
        <f>IF($F61="研发",规则配置!$J$5,IF(OR($F61="内销",$F61="外销"),规则配置!$K$5,""))</f>
        <v/>
      </c>
      <c r="AO61" s="5" t="str">
        <f>IF($F61="研发",规则配置!$J$6,IF(OR($F61="内销",$F61="外销"),规则配置!$K$6,""))</f>
        <v/>
      </c>
      <c r="AP61" s="5" t="str">
        <f>IF($F61="研发",规则配置!$J$7,IF(OR($F61="内销",$F61="外销"),规则配置!$K$7,""))</f>
        <v/>
      </c>
      <c r="AQ61" s="5" t="str">
        <f>IF($F61="研发",规则配置!$J$8,IF(OR($F61="内销",$F61="外销"),规则配置!$K$8,""))</f>
        <v/>
      </c>
      <c r="AR61" s="5" t="str">
        <f>IF($F61="研发",规则配置!$J$9,IF(OR($F61="内销",$F61="外销"),规则配置!$K$9,""))</f>
        <v/>
      </c>
      <c r="AS61" s="5" t="str">
        <f>IF($F61="研发",规则配置!$J$10,IF(OR($F61="内销",$F61="外销"),规则配置!$K$10,""))</f>
        <v/>
      </c>
      <c r="AT61" s="5" t="str">
        <f>IF($F61="研发",规则配置!$J$11,IF(OR($F61="内销",$F61="外销"),规则配置!$K$11,""))</f>
        <v/>
      </c>
      <c r="AU61" s="5" t="str">
        <f>IF($F61="研发",规则配置!$J$12,IF(OR($F61="内销",$F61="外销"),规则配置!$K$12,""))</f>
        <v/>
      </c>
      <c r="AV61" s="5" t="str">
        <f>IF($F61="研发",规则配置!$J$13,IF(OR($F61="内销",$F61="外销"),规则配置!$K$13,""))</f>
        <v/>
      </c>
      <c r="AW61" s="5" t="str">
        <f>IF($F61="研发","",IF(OR($F61="内销",$F61="外销"),规则配置!$K$14,""))</f>
        <v/>
      </c>
      <c r="AX61" s="5"/>
      <c r="AY61" s="5"/>
      <c r="AZ61" s="5"/>
      <c r="BA61" s="5">
        <f>规则配置!$L62</f>
        <v>0</v>
      </c>
      <c r="BB61" s="5"/>
      <c r="BC61" s="5"/>
      <c r="BD61" s="5"/>
      <c r="BE61" s="5"/>
    </row>
    <row r="62" spans="34:57">
      <c r="AH62" s="14" t="str">
        <f ca="1" t="shared" si="20"/>
        <v/>
      </c>
      <c r="AI62" s="5" t="str">
        <f>IF($F62="研发",规则配置!$H$4,IF(OR($F62="内销",$F62="外销"),规则配置!$I$4,""))</f>
        <v/>
      </c>
      <c r="AJ62" s="5" t="str">
        <f>IF($F62="研发",规则配置!$H$5,IF(OR($F62="内销",$F62="外销"),规则配置!$I$5,""))</f>
        <v/>
      </c>
      <c r="AK62" s="5" t="str">
        <f>IF($F62="研发",规则配置!$H$6,IF(OR($F62="内销",$F62="外销"),规则配置!$I$6,""))</f>
        <v/>
      </c>
      <c r="AL62" s="5" t="str">
        <f>IF($F62="研发",规则配置!$H$7,IF(OR($F62="内销",$F62="外销"),"",""))</f>
        <v/>
      </c>
      <c r="AM62" s="5" t="str">
        <f>IF($F62="研发",规则配置!$J$4,IF(OR($F62="内销",$F62="外销"),规则配置!$K$4,""))</f>
        <v/>
      </c>
      <c r="AN62" s="5" t="str">
        <f>IF($F62="研发",规则配置!$J$5,IF(OR($F62="内销",$F62="外销"),规则配置!$K$5,""))</f>
        <v/>
      </c>
      <c r="AO62" s="5" t="str">
        <f>IF($F62="研发",规则配置!$J$6,IF(OR($F62="内销",$F62="外销"),规则配置!$K$6,""))</f>
        <v/>
      </c>
      <c r="AP62" s="5" t="str">
        <f>IF($F62="研发",规则配置!$J$7,IF(OR($F62="内销",$F62="外销"),规则配置!$K$7,""))</f>
        <v/>
      </c>
      <c r="AQ62" s="5" t="str">
        <f>IF($F62="研发",规则配置!$J$8,IF(OR($F62="内销",$F62="外销"),规则配置!$K$8,""))</f>
        <v/>
      </c>
      <c r="AR62" s="5" t="str">
        <f>IF($F62="研发",规则配置!$J$9,IF(OR($F62="内销",$F62="外销"),规则配置!$K$9,""))</f>
        <v/>
      </c>
      <c r="AS62" s="5" t="str">
        <f>IF($F62="研发",规则配置!$J$10,IF(OR($F62="内销",$F62="外销"),规则配置!$K$10,""))</f>
        <v/>
      </c>
      <c r="AT62" s="5" t="str">
        <f>IF($F62="研发",规则配置!$J$11,IF(OR($F62="内销",$F62="外销"),规则配置!$K$11,""))</f>
        <v/>
      </c>
      <c r="AU62" s="5" t="str">
        <f>IF($F62="研发",规则配置!$J$12,IF(OR($F62="内销",$F62="外销"),规则配置!$K$12,""))</f>
        <v/>
      </c>
      <c r="AV62" s="5" t="str">
        <f>IF($F62="研发",规则配置!$J$13,IF(OR($F62="内销",$F62="外销"),规则配置!$K$13,""))</f>
        <v/>
      </c>
      <c r="AW62" s="5" t="str">
        <f>IF($F62="研发","",IF(OR($F62="内销",$F62="外销"),规则配置!$K$14,""))</f>
        <v/>
      </c>
      <c r="AX62" s="5"/>
      <c r="AY62" s="5"/>
      <c r="AZ62" s="5"/>
      <c r="BA62" s="5">
        <f>规则配置!$L63</f>
        <v>0</v>
      </c>
      <c r="BB62" s="5"/>
      <c r="BC62" s="5"/>
      <c r="BD62" s="5"/>
      <c r="BE62" s="5"/>
    </row>
    <row r="63" spans="34:57">
      <c r="AH63" s="14" t="str">
        <f ca="1" t="shared" si="20"/>
        <v/>
      </c>
      <c r="AI63" s="5" t="str">
        <f>IF($F63="研发",规则配置!$H$4,IF(OR($F63="内销",$F63="外销"),规则配置!$I$4,""))</f>
        <v/>
      </c>
      <c r="AJ63" s="5" t="str">
        <f>IF($F63="研发",规则配置!$H$5,IF(OR($F63="内销",$F63="外销"),规则配置!$I$5,""))</f>
        <v/>
      </c>
      <c r="AK63" s="5" t="str">
        <f>IF($F63="研发",规则配置!$H$6,IF(OR($F63="内销",$F63="外销"),规则配置!$I$6,""))</f>
        <v/>
      </c>
      <c r="AL63" s="5" t="str">
        <f>IF($F63="研发",规则配置!$H$7,IF(OR($F63="内销",$F63="外销"),"",""))</f>
        <v/>
      </c>
      <c r="AM63" s="5" t="str">
        <f>IF($F63="研发",规则配置!$J$4,IF(OR($F63="内销",$F63="外销"),规则配置!$K$4,""))</f>
        <v/>
      </c>
      <c r="AN63" s="5" t="str">
        <f>IF($F63="研发",规则配置!$J$5,IF(OR($F63="内销",$F63="外销"),规则配置!$K$5,""))</f>
        <v/>
      </c>
      <c r="AO63" s="5" t="str">
        <f>IF($F63="研发",规则配置!$J$6,IF(OR($F63="内销",$F63="外销"),规则配置!$K$6,""))</f>
        <v/>
      </c>
      <c r="AP63" s="5" t="str">
        <f>IF($F63="研发",规则配置!$J$7,IF(OR($F63="内销",$F63="外销"),规则配置!$K$7,""))</f>
        <v/>
      </c>
      <c r="AQ63" s="5" t="str">
        <f>IF($F63="研发",规则配置!$J$8,IF(OR($F63="内销",$F63="外销"),规则配置!$K$8,""))</f>
        <v/>
      </c>
      <c r="AR63" s="5" t="str">
        <f>IF($F63="研发",规则配置!$J$9,IF(OR($F63="内销",$F63="外销"),规则配置!$K$9,""))</f>
        <v/>
      </c>
      <c r="AS63" s="5" t="str">
        <f>IF($F63="研发",规则配置!$J$10,IF(OR($F63="内销",$F63="外销"),规则配置!$K$10,""))</f>
        <v/>
      </c>
      <c r="AT63" s="5" t="str">
        <f>IF($F63="研发",规则配置!$J$11,IF(OR($F63="内销",$F63="外销"),规则配置!$K$11,""))</f>
        <v/>
      </c>
      <c r="AU63" s="5" t="str">
        <f>IF($F63="研发",规则配置!$J$12,IF(OR($F63="内销",$F63="外销"),规则配置!$K$12,""))</f>
        <v/>
      </c>
      <c r="AV63" s="5" t="str">
        <f>IF($F63="研发",规则配置!$J$13,IF(OR($F63="内销",$F63="外销"),规则配置!$K$13,""))</f>
        <v/>
      </c>
      <c r="AW63" s="5" t="str">
        <f>IF($F63="研发","",IF(OR($F63="内销",$F63="外销"),规则配置!$K$14,""))</f>
        <v/>
      </c>
      <c r="AX63" s="5"/>
      <c r="AY63" s="5"/>
      <c r="AZ63" s="5"/>
      <c r="BA63" s="5">
        <f>规则配置!$L64</f>
        <v>0</v>
      </c>
      <c r="BB63" s="5"/>
      <c r="BC63" s="5"/>
      <c r="BD63" s="5"/>
      <c r="BE63" s="5"/>
    </row>
    <row r="64" spans="34:57">
      <c r="AH64" s="14" t="str">
        <f ca="1" t="shared" si="20"/>
        <v/>
      </c>
      <c r="AI64" s="5" t="str">
        <f>IF($F64="研发",规则配置!$H$4,IF(OR($F64="内销",$F64="外销"),规则配置!$I$4,""))</f>
        <v/>
      </c>
      <c r="AJ64" s="5" t="str">
        <f>IF($F64="研发",规则配置!$H$5,IF(OR($F64="内销",$F64="外销"),规则配置!$I$5,""))</f>
        <v/>
      </c>
      <c r="AK64" s="5" t="str">
        <f>IF($F64="研发",规则配置!$H$6,IF(OR($F64="内销",$F64="外销"),规则配置!$I$6,""))</f>
        <v/>
      </c>
      <c r="AL64" s="5" t="str">
        <f>IF($F64="研发",规则配置!$H$7,IF(OR($F64="内销",$F64="外销"),"",""))</f>
        <v/>
      </c>
      <c r="AM64" s="5" t="str">
        <f>IF($F64="研发",规则配置!$J$4,IF(OR($F64="内销",$F64="外销"),规则配置!$K$4,""))</f>
        <v/>
      </c>
      <c r="AN64" s="5" t="str">
        <f>IF($F64="研发",规则配置!$J$5,IF(OR($F64="内销",$F64="外销"),规则配置!$K$5,""))</f>
        <v/>
      </c>
      <c r="AO64" s="5" t="str">
        <f>IF($F64="研发",规则配置!$J$6,IF(OR($F64="内销",$F64="外销"),规则配置!$K$6,""))</f>
        <v/>
      </c>
      <c r="AP64" s="5" t="str">
        <f>IF($F64="研发",规则配置!$J$7,IF(OR($F64="内销",$F64="外销"),规则配置!$K$7,""))</f>
        <v/>
      </c>
      <c r="AQ64" s="5" t="str">
        <f>IF($F64="研发",规则配置!$J$8,IF(OR($F64="内销",$F64="外销"),规则配置!$K$8,""))</f>
        <v/>
      </c>
      <c r="AR64" s="5" t="str">
        <f>IF($F64="研发",规则配置!$J$9,IF(OR($F64="内销",$F64="外销"),规则配置!$K$9,""))</f>
        <v/>
      </c>
      <c r="AS64" s="5" t="str">
        <f>IF($F64="研发",规则配置!$J$10,IF(OR($F64="内销",$F64="外销"),规则配置!$K$10,""))</f>
        <v/>
      </c>
      <c r="AT64" s="5" t="str">
        <f>IF($F64="研发",规则配置!$J$11,IF(OR($F64="内销",$F64="外销"),规则配置!$K$11,""))</f>
        <v/>
      </c>
      <c r="AU64" s="5" t="str">
        <f>IF($F64="研发",规则配置!$J$12,IF(OR($F64="内销",$F64="外销"),规则配置!$K$12,""))</f>
        <v/>
      </c>
      <c r="AV64" s="5" t="str">
        <f>IF($F64="研发",规则配置!$J$13,IF(OR($F64="内销",$F64="外销"),规则配置!$K$13,""))</f>
        <v/>
      </c>
      <c r="AW64" s="5" t="str">
        <f>IF($F64="研发","",IF(OR($F64="内销",$F64="外销"),规则配置!$K$14,""))</f>
        <v/>
      </c>
      <c r="AX64" s="5"/>
      <c r="AY64" s="5"/>
      <c r="AZ64" s="5"/>
      <c r="BA64" s="5">
        <f>规则配置!$L65</f>
        <v>0</v>
      </c>
      <c r="BB64" s="5"/>
      <c r="BC64" s="5"/>
      <c r="BD64" s="5"/>
      <c r="BE64" s="5"/>
    </row>
    <row r="65" spans="34:57">
      <c r="AH65" s="14" t="str">
        <f ca="1" t="shared" si="20"/>
        <v/>
      </c>
      <c r="AI65" s="5" t="str">
        <f>IF($F65="研发",规则配置!$H$4,IF(OR($F65="内销",$F65="外销"),规则配置!$I$4,""))</f>
        <v/>
      </c>
      <c r="AJ65" s="5" t="str">
        <f>IF($F65="研发",规则配置!$H$5,IF(OR($F65="内销",$F65="外销"),规则配置!$I$5,""))</f>
        <v/>
      </c>
      <c r="AK65" s="5" t="str">
        <f>IF($F65="研发",规则配置!$H$6,IF(OR($F65="内销",$F65="外销"),规则配置!$I$6,""))</f>
        <v/>
      </c>
      <c r="AL65" s="5" t="str">
        <f>IF($F65="研发",规则配置!$H$7,IF(OR($F65="内销",$F65="外销"),"",""))</f>
        <v/>
      </c>
      <c r="AM65" s="5" t="str">
        <f>IF($F65="研发",规则配置!$J$4,IF(OR($F65="内销",$F65="外销"),规则配置!$K$4,""))</f>
        <v/>
      </c>
      <c r="AN65" s="5" t="str">
        <f>IF($F65="研发",规则配置!$J$5,IF(OR($F65="内销",$F65="外销"),规则配置!$K$5,""))</f>
        <v/>
      </c>
      <c r="AO65" s="5" t="str">
        <f>IF($F65="研发",规则配置!$J$6,IF(OR($F65="内销",$F65="外销"),规则配置!$K$6,""))</f>
        <v/>
      </c>
      <c r="AP65" s="5" t="str">
        <f>IF($F65="研发",规则配置!$J$7,IF(OR($F65="内销",$F65="外销"),规则配置!$K$7,""))</f>
        <v/>
      </c>
      <c r="AQ65" s="5" t="str">
        <f>IF($F65="研发",规则配置!$J$8,IF(OR($F65="内销",$F65="外销"),规则配置!$K$8,""))</f>
        <v/>
      </c>
      <c r="AR65" s="5" t="str">
        <f>IF($F65="研发",规则配置!$J$9,IF(OR($F65="内销",$F65="外销"),规则配置!$K$9,""))</f>
        <v/>
      </c>
      <c r="AS65" s="5" t="str">
        <f>IF($F65="研发",规则配置!$J$10,IF(OR($F65="内销",$F65="外销"),规则配置!$K$10,""))</f>
        <v/>
      </c>
      <c r="AT65" s="5" t="str">
        <f>IF($F65="研发",规则配置!$J$11,IF(OR($F65="内销",$F65="外销"),规则配置!$K$11,""))</f>
        <v/>
      </c>
      <c r="AU65" s="5" t="str">
        <f>IF($F65="研发",规则配置!$J$12,IF(OR($F65="内销",$F65="外销"),规则配置!$K$12,""))</f>
        <v/>
      </c>
      <c r="AV65" s="5" t="str">
        <f>IF($F65="研发",规则配置!$J$13,IF(OR($F65="内销",$F65="外销"),规则配置!$K$13,""))</f>
        <v/>
      </c>
      <c r="AW65" s="5" t="str">
        <f>IF($F65="研发","",IF(OR($F65="内销",$F65="外销"),规则配置!$K$14,""))</f>
        <v/>
      </c>
      <c r="AX65" s="5"/>
      <c r="AY65" s="5"/>
      <c r="AZ65" s="5"/>
      <c r="BA65" s="5">
        <f>规则配置!$L66</f>
        <v>0</v>
      </c>
      <c r="BB65" s="5"/>
      <c r="BC65" s="5"/>
      <c r="BD65" s="5"/>
      <c r="BE65" s="5"/>
    </row>
    <row r="66" spans="34:57">
      <c r="AH66" s="14" t="str">
        <f ca="1" t="shared" si="20"/>
        <v/>
      </c>
      <c r="AI66" s="5" t="str">
        <f>IF($F66="研发",规则配置!$H$4,IF(OR($F66="内销",$F66="外销"),规则配置!$I$4,""))</f>
        <v/>
      </c>
      <c r="AJ66" s="5" t="str">
        <f>IF($F66="研发",规则配置!$H$5,IF(OR($F66="内销",$F66="外销"),规则配置!$I$5,""))</f>
        <v/>
      </c>
      <c r="AK66" s="5" t="str">
        <f>IF($F66="研发",规则配置!$H$6,IF(OR($F66="内销",$F66="外销"),规则配置!$I$6,""))</f>
        <v/>
      </c>
      <c r="AL66" s="5" t="str">
        <f>IF($F66="研发",规则配置!$H$7,IF(OR($F66="内销",$F66="外销"),"",""))</f>
        <v/>
      </c>
      <c r="AM66" s="5" t="str">
        <f>IF($F66="研发",规则配置!$J$4,IF(OR($F66="内销",$F66="外销"),规则配置!$K$4,""))</f>
        <v/>
      </c>
      <c r="AN66" s="5" t="str">
        <f>IF($F66="研发",规则配置!$J$5,IF(OR($F66="内销",$F66="外销"),规则配置!$K$5,""))</f>
        <v/>
      </c>
      <c r="AO66" s="5" t="str">
        <f>IF($F66="研发",规则配置!$J$6,IF(OR($F66="内销",$F66="外销"),规则配置!$K$6,""))</f>
        <v/>
      </c>
      <c r="AP66" s="5" t="str">
        <f>IF($F66="研发",规则配置!$J$7,IF(OR($F66="内销",$F66="外销"),规则配置!$K$7,""))</f>
        <v/>
      </c>
      <c r="AQ66" s="5" t="str">
        <f>IF($F66="研发",规则配置!$J$8,IF(OR($F66="内销",$F66="外销"),规则配置!$K$8,""))</f>
        <v/>
      </c>
      <c r="AR66" s="5" t="str">
        <f>IF($F66="研发",规则配置!$J$9,IF(OR($F66="内销",$F66="外销"),规则配置!$K$9,""))</f>
        <v/>
      </c>
      <c r="AS66" s="5" t="str">
        <f>IF($F66="研发",规则配置!$J$10,IF(OR($F66="内销",$F66="外销"),规则配置!$K$10,""))</f>
        <v/>
      </c>
      <c r="AT66" s="5" t="str">
        <f>IF($F66="研发",规则配置!$J$11,IF(OR($F66="内销",$F66="外销"),规则配置!$K$11,""))</f>
        <v/>
      </c>
      <c r="AU66" s="5" t="str">
        <f>IF($F66="研发",规则配置!$J$12,IF(OR($F66="内销",$F66="外销"),规则配置!$K$12,""))</f>
        <v/>
      </c>
      <c r="AV66" s="5" t="str">
        <f>IF($F66="研发",规则配置!$J$13,IF(OR($F66="内销",$F66="外销"),规则配置!$K$13,""))</f>
        <v/>
      </c>
      <c r="AW66" s="5" t="str">
        <f>IF($F66="研发","",IF(OR($F66="内销",$F66="外销"),规则配置!$K$14,""))</f>
        <v/>
      </c>
      <c r="AX66" s="5"/>
      <c r="AY66" s="5"/>
      <c r="AZ66" s="5"/>
      <c r="BA66" s="5">
        <f>规则配置!$L67</f>
        <v>0</v>
      </c>
      <c r="BB66" s="5"/>
      <c r="BC66" s="5"/>
      <c r="BD66" s="5"/>
      <c r="BE66" s="5"/>
    </row>
    <row r="67" spans="34:57">
      <c r="AH67" s="14" t="str">
        <f ca="1" t="shared" si="20"/>
        <v/>
      </c>
      <c r="AI67" s="5" t="str">
        <f>IF($F67="研发",规则配置!$H$4,IF(OR($F67="内销",$F67="外销"),规则配置!$I$4,""))</f>
        <v/>
      </c>
      <c r="AJ67" s="5" t="str">
        <f>IF($F67="研发",规则配置!$H$5,IF(OR($F67="内销",$F67="外销"),规则配置!$I$5,""))</f>
        <v/>
      </c>
      <c r="AK67" s="5" t="str">
        <f>IF($F67="研发",规则配置!$H$6,IF(OR($F67="内销",$F67="外销"),规则配置!$I$6,""))</f>
        <v/>
      </c>
      <c r="AL67" s="5" t="str">
        <f>IF($F67="研发",规则配置!$H$7,IF(OR($F67="内销",$F67="外销"),"",""))</f>
        <v/>
      </c>
      <c r="AM67" s="5" t="str">
        <f>IF($F67="研发",规则配置!$J$4,IF(OR($F67="内销",$F67="外销"),规则配置!$K$4,""))</f>
        <v/>
      </c>
      <c r="AN67" s="5" t="str">
        <f>IF($F67="研发",规则配置!$J$5,IF(OR($F67="内销",$F67="外销"),规则配置!$K$5,""))</f>
        <v/>
      </c>
      <c r="AO67" s="5" t="str">
        <f>IF($F67="研发",规则配置!$J$6,IF(OR($F67="内销",$F67="外销"),规则配置!$K$6,""))</f>
        <v/>
      </c>
      <c r="AP67" s="5" t="str">
        <f>IF($F67="研发",规则配置!$J$7,IF(OR($F67="内销",$F67="外销"),规则配置!$K$7,""))</f>
        <v/>
      </c>
      <c r="AQ67" s="5" t="str">
        <f>IF($F67="研发",规则配置!$J$8,IF(OR($F67="内销",$F67="外销"),规则配置!$K$8,""))</f>
        <v/>
      </c>
      <c r="AR67" s="5" t="str">
        <f>IF($F67="研发",规则配置!$J$9,IF(OR($F67="内销",$F67="外销"),规则配置!$K$9,""))</f>
        <v/>
      </c>
      <c r="AS67" s="5" t="str">
        <f>IF($F67="研发",规则配置!$J$10,IF(OR($F67="内销",$F67="外销"),规则配置!$K$10,""))</f>
        <v/>
      </c>
      <c r="AT67" s="5" t="str">
        <f>IF($F67="研发",规则配置!$J$11,IF(OR($F67="内销",$F67="外销"),规则配置!$K$11,""))</f>
        <v/>
      </c>
      <c r="AU67" s="5" t="str">
        <f>IF($F67="研发",规则配置!$J$12,IF(OR($F67="内销",$F67="外销"),规则配置!$K$12,""))</f>
        <v/>
      </c>
      <c r="AV67" s="5" t="str">
        <f>IF($F67="研发",规则配置!$J$13,IF(OR($F67="内销",$F67="外销"),规则配置!$K$13,""))</f>
        <v/>
      </c>
      <c r="AW67" s="5" t="str">
        <f>IF($F67="研发","",IF(OR($F67="内销",$F67="外销"),规则配置!$K$14,""))</f>
        <v/>
      </c>
      <c r="AX67" s="5"/>
      <c r="AY67" s="5"/>
      <c r="AZ67" s="5"/>
      <c r="BA67" s="5">
        <f>规则配置!$L68</f>
        <v>0</v>
      </c>
      <c r="BB67" s="5"/>
      <c r="BC67" s="5"/>
      <c r="BD67" s="5"/>
      <c r="BE67" s="5"/>
    </row>
    <row r="68" spans="34:57">
      <c r="AH68" s="14" t="str">
        <f ca="1" t="shared" ref="AH68:AH131" si="21">IF($D68="","",IF(NOT(ISNUMBER($AE68)),"待确认",IF(TODAY()&lt;=$AE68,"质保内","质保外")))</f>
        <v/>
      </c>
      <c r="AI68" s="5" t="str">
        <f>IF($F68="研发",规则配置!$H$4,IF(OR($F68="内销",$F68="外销"),规则配置!$I$4,""))</f>
        <v/>
      </c>
      <c r="AJ68" s="5" t="str">
        <f>IF($F68="研发",规则配置!$H$5,IF(OR($F68="内销",$F68="外销"),规则配置!$I$5,""))</f>
        <v/>
      </c>
      <c r="AK68" s="5" t="str">
        <f>IF($F68="研发",规则配置!$H$6,IF(OR($F68="内销",$F68="外销"),规则配置!$I$6,""))</f>
        <v/>
      </c>
      <c r="AL68" s="5" t="str">
        <f>IF($F68="研发",规则配置!$H$7,IF(OR($F68="内销",$F68="外销"),"",""))</f>
        <v/>
      </c>
      <c r="AM68" s="5" t="str">
        <f>IF($F68="研发",规则配置!$J$4,IF(OR($F68="内销",$F68="外销"),规则配置!$K$4,""))</f>
        <v/>
      </c>
      <c r="AN68" s="5" t="str">
        <f>IF($F68="研发",规则配置!$J$5,IF(OR($F68="内销",$F68="外销"),规则配置!$K$5,""))</f>
        <v/>
      </c>
      <c r="AO68" s="5" t="str">
        <f>IF($F68="研发",规则配置!$J$6,IF(OR($F68="内销",$F68="外销"),规则配置!$K$6,""))</f>
        <v/>
      </c>
      <c r="AP68" s="5" t="str">
        <f>IF($F68="研发",规则配置!$J$7,IF(OR($F68="内销",$F68="外销"),规则配置!$K$7,""))</f>
        <v/>
      </c>
      <c r="AQ68" s="5" t="str">
        <f>IF($F68="研发",规则配置!$J$8,IF(OR($F68="内销",$F68="外销"),规则配置!$K$8,""))</f>
        <v/>
      </c>
      <c r="AR68" s="5" t="str">
        <f>IF($F68="研发",规则配置!$J$9,IF(OR($F68="内销",$F68="外销"),规则配置!$K$9,""))</f>
        <v/>
      </c>
      <c r="AS68" s="5" t="str">
        <f>IF($F68="研发",规则配置!$J$10,IF(OR($F68="内销",$F68="外销"),规则配置!$K$10,""))</f>
        <v/>
      </c>
      <c r="AT68" s="5" t="str">
        <f>IF($F68="研发",规则配置!$J$11,IF(OR($F68="内销",$F68="外销"),规则配置!$K$11,""))</f>
        <v/>
      </c>
      <c r="AU68" s="5" t="str">
        <f>IF($F68="研发",规则配置!$J$12,IF(OR($F68="内销",$F68="外销"),规则配置!$K$12,""))</f>
        <v/>
      </c>
      <c r="AV68" s="5" t="str">
        <f>IF($F68="研发",规则配置!$J$13,IF(OR($F68="内销",$F68="外销"),规则配置!$K$13,""))</f>
        <v/>
      </c>
      <c r="AW68" s="5" t="str">
        <f>IF($F68="研发","",IF(OR($F68="内销",$F68="外销"),规则配置!$K$14,""))</f>
        <v/>
      </c>
      <c r="AX68" s="5"/>
      <c r="AY68" s="5"/>
      <c r="AZ68" s="5"/>
      <c r="BA68" s="5">
        <f>规则配置!$L69</f>
        <v>0</v>
      </c>
      <c r="BB68" s="5"/>
      <c r="BC68" s="5"/>
      <c r="BD68" s="5"/>
      <c r="BE68" s="5"/>
    </row>
    <row r="69" spans="34:57">
      <c r="AH69" s="14" t="str">
        <f ca="1" t="shared" si="21"/>
        <v/>
      </c>
      <c r="AI69" s="5" t="str">
        <f>IF($F69="研发",规则配置!$H$4,IF(OR($F69="内销",$F69="外销"),规则配置!$I$4,""))</f>
        <v/>
      </c>
      <c r="AJ69" s="5" t="str">
        <f>IF($F69="研发",规则配置!$H$5,IF(OR($F69="内销",$F69="外销"),规则配置!$I$5,""))</f>
        <v/>
      </c>
      <c r="AK69" s="5" t="str">
        <f>IF($F69="研发",规则配置!$H$6,IF(OR($F69="内销",$F69="外销"),规则配置!$I$6,""))</f>
        <v/>
      </c>
      <c r="AL69" s="5" t="str">
        <f>IF($F69="研发",规则配置!$H$7,IF(OR($F69="内销",$F69="外销"),"",""))</f>
        <v/>
      </c>
      <c r="AM69" s="5" t="str">
        <f>IF($F69="研发",规则配置!$J$4,IF(OR($F69="内销",$F69="外销"),规则配置!$K$4,""))</f>
        <v/>
      </c>
      <c r="AN69" s="5" t="str">
        <f>IF($F69="研发",规则配置!$J$5,IF(OR($F69="内销",$F69="外销"),规则配置!$K$5,""))</f>
        <v/>
      </c>
      <c r="AO69" s="5" t="str">
        <f>IF($F69="研发",规则配置!$J$6,IF(OR($F69="内销",$F69="外销"),规则配置!$K$6,""))</f>
        <v/>
      </c>
      <c r="AP69" s="5" t="str">
        <f>IF($F69="研发",规则配置!$J$7,IF(OR($F69="内销",$F69="外销"),规则配置!$K$7,""))</f>
        <v/>
      </c>
      <c r="AQ69" s="5" t="str">
        <f>IF($F69="研发",规则配置!$J$8,IF(OR($F69="内销",$F69="外销"),规则配置!$K$8,""))</f>
        <v/>
      </c>
      <c r="AR69" s="5" t="str">
        <f>IF($F69="研发",规则配置!$J$9,IF(OR($F69="内销",$F69="外销"),规则配置!$K$9,""))</f>
        <v/>
      </c>
      <c r="AS69" s="5" t="str">
        <f>IF($F69="研发",规则配置!$J$10,IF(OR($F69="内销",$F69="外销"),规则配置!$K$10,""))</f>
        <v/>
      </c>
      <c r="AT69" s="5" t="str">
        <f>IF($F69="研发",规则配置!$J$11,IF(OR($F69="内销",$F69="外销"),规则配置!$K$11,""))</f>
        <v/>
      </c>
      <c r="AU69" s="5" t="str">
        <f>IF($F69="研发",规则配置!$J$12,IF(OR($F69="内销",$F69="外销"),规则配置!$K$12,""))</f>
        <v/>
      </c>
      <c r="AV69" s="5" t="str">
        <f>IF($F69="研发",规则配置!$J$13,IF(OR($F69="内销",$F69="外销"),规则配置!$K$13,""))</f>
        <v/>
      </c>
      <c r="AW69" s="5" t="str">
        <f>IF($F69="研发","",IF(OR($F69="内销",$F69="外销"),规则配置!$K$14,""))</f>
        <v/>
      </c>
      <c r="AX69" s="5"/>
      <c r="AY69" s="5"/>
      <c r="AZ69" s="5"/>
      <c r="BA69" s="5">
        <f>规则配置!$L70</f>
        <v>0</v>
      </c>
      <c r="BB69" s="5"/>
      <c r="BC69" s="5"/>
      <c r="BD69" s="5"/>
      <c r="BE69" s="5"/>
    </row>
    <row r="70" spans="34:57">
      <c r="AH70" s="14" t="str">
        <f ca="1" t="shared" si="21"/>
        <v/>
      </c>
      <c r="AI70" s="5" t="str">
        <f>IF($F70="研发",规则配置!$H$4,IF(OR($F70="内销",$F70="外销"),规则配置!$I$4,""))</f>
        <v/>
      </c>
      <c r="AJ70" s="5" t="str">
        <f>IF($F70="研发",规则配置!$H$5,IF(OR($F70="内销",$F70="外销"),规则配置!$I$5,""))</f>
        <v/>
      </c>
      <c r="AK70" s="5" t="str">
        <f>IF($F70="研发",规则配置!$H$6,IF(OR($F70="内销",$F70="外销"),规则配置!$I$6,""))</f>
        <v/>
      </c>
      <c r="AL70" s="5" t="str">
        <f>IF($F70="研发",规则配置!$H$7,IF(OR($F70="内销",$F70="外销"),"",""))</f>
        <v/>
      </c>
      <c r="AM70" s="5" t="str">
        <f>IF($F70="研发",规则配置!$J$4,IF(OR($F70="内销",$F70="外销"),规则配置!$K$4,""))</f>
        <v/>
      </c>
      <c r="AN70" s="5" t="str">
        <f>IF($F70="研发",规则配置!$J$5,IF(OR($F70="内销",$F70="外销"),规则配置!$K$5,""))</f>
        <v/>
      </c>
      <c r="AO70" s="5" t="str">
        <f>IF($F70="研发",规则配置!$J$6,IF(OR($F70="内销",$F70="外销"),规则配置!$K$6,""))</f>
        <v/>
      </c>
      <c r="AP70" s="5" t="str">
        <f>IF($F70="研发",规则配置!$J$7,IF(OR($F70="内销",$F70="外销"),规则配置!$K$7,""))</f>
        <v/>
      </c>
      <c r="AQ70" s="5" t="str">
        <f>IF($F70="研发",规则配置!$J$8,IF(OR($F70="内销",$F70="外销"),规则配置!$K$8,""))</f>
        <v/>
      </c>
      <c r="AR70" s="5" t="str">
        <f>IF($F70="研发",规则配置!$J$9,IF(OR($F70="内销",$F70="外销"),规则配置!$K$9,""))</f>
        <v/>
      </c>
      <c r="AS70" s="5" t="str">
        <f>IF($F70="研发",规则配置!$J$10,IF(OR($F70="内销",$F70="外销"),规则配置!$K$10,""))</f>
        <v/>
      </c>
      <c r="AT70" s="5" t="str">
        <f>IF($F70="研发",规则配置!$J$11,IF(OR($F70="内销",$F70="外销"),规则配置!$K$11,""))</f>
        <v/>
      </c>
      <c r="AU70" s="5" t="str">
        <f>IF($F70="研发",规则配置!$J$12,IF(OR($F70="内销",$F70="外销"),规则配置!$K$12,""))</f>
        <v/>
      </c>
      <c r="AV70" s="5" t="str">
        <f>IF($F70="研发",规则配置!$J$13,IF(OR($F70="内销",$F70="外销"),规则配置!$K$13,""))</f>
        <v/>
      </c>
      <c r="AW70" s="5" t="str">
        <f>IF($F70="研发","",IF(OR($F70="内销",$F70="外销"),规则配置!$K$14,""))</f>
        <v/>
      </c>
      <c r="AX70" s="5"/>
      <c r="AY70" s="5"/>
      <c r="AZ70" s="5"/>
      <c r="BA70" s="5">
        <f>规则配置!$L71</f>
        <v>0</v>
      </c>
      <c r="BB70" s="5"/>
      <c r="BC70" s="5"/>
      <c r="BD70" s="5"/>
      <c r="BE70" s="5"/>
    </row>
    <row r="71" spans="34:57">
      <c r="AH71" s="14" t="str">
        <f ca="1" t="shared" si="21"/>
        <v/>
      </c>
      <c r="AI71" s="5" t="str">
        <f>IF($F71="研发",规则配置!$H$4,IF(OR($F71="内销",$F71="外销"),规则配置!$I$4,""))</f>
        <v/>
      </c>
      <c r="AJ71" s="5" t="str">
        <f>IF($F71="研发",规则配置!$H$5,IF(OR($F71="内销",$F71="外销"),规则配置!$I$5,""))</f>
        <v/>
      </c>
      <c r="AK71" s="5" t="str">
        <f>IF($F71="研发",规则配置!$H$6,IF(OR($F71="内销",$F71="外销"),规则配置!$I$6,""))</f>
        <v/>
      </c>
      <c r="AL71" s="5" t="str">
        <f>IF($F71="研发",规则配置!$H$7,IF(OR($F71="内销",$F71="外销"),"",""))</f>
        <v/>
      </c>
      <c r="AM71" s="5" t="str">
        <f>IF($F71="研发",规则配置!$J$4,IF(OR($F71="内销",$F71="外销"),规则配置!$K$4,""))</f>
        <v/>
      </c>
      <c r="AN71" s="5" t="str">
        <f>IF($F71="研发",规则配置!$J$5,IF(OR($F71="内销",$F71="外销"),规则配置!$K$5,""))</f>
        <v/>
      </c>
      <c r="AO71" s="5" t="str">
        <f>IF($F71="研发",规则配置!$J$6,IF(OR($F71="内销",$F71="外销"),规则配置!$K$6,""))</f>
        <v/>
      </c>
      <c r="AP71" s="5" t="str">
        <f>IF($F71="研发",规则配置!$J$7,IF(OR($F71="内销",$F71="外销"),规则配置!$K$7,""))</f>
        <v/>
      </c>
      <c r="AQ71" s="5" t="str">
        <f>IF($F71="研发",规则配置!$J$8,IF(OR($F71="内销",$F71="外销"),规则配置!$K$8,""))</f>
        <v/>
      </c>
      <c r="AR71" s="5" t="str">
        <f>IF($F71="研发",规则配置!$J$9,IF(OR($F71="内销",$F71="外销"),规则配置!$K$9,""))</f>
        <v/>
      </c>
      <c r="AS71" s="5" t="str">
        <f>IF($F71="研发",规则配置!$J$10,IF(OR($F71="内销",$F71="外销"),规则配置!$K$10,""))</f>
        <v/>
      </c>
      <c r="AT71" s="5" t="str">
        <f>IF($F71="研发",规则配置!$J$11,IF(OR($F71="内销",$F71="外销"),规则配置!$K$11,""))</f>
        <v/>
      </c>
      <c r="AU71" s="5" t="str">
        <f>IF($F71="研发",规则配置!$J$12,IF(OR($F71="内销",$F71="外销"),规则配置!$K$12,""))</f>
        <v/>
      </c>
      <c r="AV71" s="5" t="str">
        <f>IF($F71="研发",规则配置!$J$13,IF(OR($F71="内销",$F71="外销"),规则配置!$K$13,""))</f>
        <v/>
      </c>
      <c r="AW71" s="5" t="str">
        <f>IF($F71="研发","",IF(OR($F71="内销",$F71="外销"),规则配置!$K$14,""))</f>
        <v/>
      </c>
      <c r="AX71" s="5"/>
      <c r="AY71" s="5"/>
      <c r="AZ71" s="5"/>
      <c r="BA71" s="5">
        <f>规则配置!$L72</f>
        <v>0</v>
      </c>
      <c r="BB71" s="5"/>
      <c r="BC71" s="5"/>
      <c r="BD71" s="5"/>
      <c r="BE71" s="5"/>
    </row>
    <row r="72" spans="34:57">
      <c r="AH72" s="14" t="str">
        <f ca="1" t="shared" si="21"/>
        <v/>
      </c>
      <c r="AI72" s="5" t="str">
        <f>IF($F72="研发",规则配置!$H$4,IF(OR($F72="内销",$F72="外销"),规则配置!$I$4,""))</f>
        <v/>
      </c>
      <c r="AJ72" s="5" t="str">
        <f>IF($F72="研发",规则配置!$H$5,IF(OR($F72="内销",$F72="外销"),规则配置!$I$5,""))</f>
        <v/>
      </c>
      <c r="AK72" s="5" t="str">
        <f>IF($F72="研发",规则配置!$H$6,IF(OR($F72="内销",$F72="外销"),规则配置!$I$6,""))</f>
        <v/>
      </c>
      <c r="AL72" s="5" t="str">
        <f>IF($F72="研发",规则配置!$H$7,IF(OR($F72="内销",$F72="外销"),"",""))</f>
        <v/>
      </c>
      <c r="AM72" s="5" t="str">
        <f>IF($F72="研发",规则配置!$J$4,IF(OR($F72="内销",$F72="外销"),规则配置!$K$4,""))</f>
        <v/>
      </c>
      <c r="AN72" s="5" t="str">
        <f>IF($F72="研发",规则配置!$J$5,IF(OR($F72="内销",$F72="外销"),规则配置!$K$5,""))</f>
        <v/>
      </c>
      <c r="AO72" s="5" t="str">
        <f>IF($F72="研发",规则配置!$J$6,IF(OR($F72="内销",$F72="外销"),规则配置!$K$6,""))</f>
        <v/>
      </c>
      <c r="AP72" s="5" t="str">
        <f>IF($F72="研发",规则配置!$J$7,IF(OR($F72="内销",$F72="外销"),规则配置!$K$7,""))</f>
        <v/>
      </c>
      <c r="AQ72" s="5" t="str">
        <f>IF($F72="研发",规则配置!$J$8,IF(OR($F72="内销",$F72="外销"),规则配置!$K$8,""))</f>
        <v/>
      </c>
      <c r="AR72" s="5" t="str">
        <f>IF($F72="研发",规则配置!$J$9,IF(OR($F72="内销",$F72="外销"),规则配置!$K$9,""))</f>
        <v/>
      </c>
      <c r="AS72" s="5" t="str">
        <f>IF($F72="研发",规则配置!$J$10,IF(OR($F72="内销",$F72="外销"),规则配置!$K$10,""))</f>
        <v/>
      </c>
      <c r="AT72" s="5" t="str">
        <f>IF($F72="研发",规则配置!$J$11,IF(OR($F72="内销",$F72="外销"),规则配置!$K$11,""))</f>
        <v/>
      </c>
      <c r="AU72" s="5" t="str">
        <f>IF($F72="研发",规则配置!$J$12,IF(OR($F72="内销",$F72="外销"),规则配置!$K$12,""))</f>
        <v/>
      </c>
      <c r="AV72" s="5" t="str">
        <f>IF($F72="研发",规则配置!$J$13,IF(OR($F72="内销",$F72="外销"),规则配置!$K$13,""))</f>
        <v/>
      </c>
      <c r="AW72" s="5" t="str">
        <f>IF($F72="研发","",IF(OR($F72="内销",$F72="外销"),规则配置!$K$14,""))</f>
        <v/>
      </c>
      <c r="AX72" s="5"/>
      <c r="AY72" s="5"/>
      <c r="AZ72" s="5"/>
      <c r="BA72" s="5">
        <f>规则配置!$L73</f>
        <v>0</v>
      </c>
      <c r="BB72" s="5"/>
      <c r="BC72" s="5"/>
      <c r="BD72" s="5"/>
      <c r="BE72" s="5"/>
    </row>
    <row r="73" spans="34:57">
      <c r="AH73" s="14" t="str">
        <f ca="1" t="shared" si="21"/>
        <v/>
      </c>
      <c r="AI73" s="5" t="str">
        <f>IF($F73="研发",规则配置!$H$4,IF(OR($F73="内销",$F73="外销"),规则配置!$I$4,""))</f>
        <v/>
      </c>
      <c r="AJ73" s="5" t="str">
        <f>IF($F73="研发",规则配置!$H$5,IF(OR($F73="内销",$F73="外销"),规则配置!$I$5,""))</f>
        <v/>
      </c>
      <c r="AK73" s="5" t="str">
        <f>IF($F73="研发",规则配置!$H$6,IF(OR($F73="内销",$F73="外销"),规则配置!$I$6,""))</f>
        <v/>
      </c>
      <c r="AL73" s="5" t="str">
        <f>IF($F73="研发",规则配置!$H$7,IF(OR($F73="内销",$F73="外销"),"",""))</f>
        <v/>
      </c>
      <c r="AM73" s="5" t="str">
        <f>IF($F73="研发",规则配置!$J$4,IF(OR($F73="内销",$F73="外销"),规则配置!$K$4,""))</f>
        <v/>
      </c>
      <c r="AN73" s="5" t="str">
        <f>IF($F73="研发",规则配置!$J$5,IF(OR($F73="内销",$F73="外销"),规则配置!$K$5,""))</f>
        <v/>
      </c>
      <c r="AO73" s="5" t="str">
        <f>IF($F73="研发",规则配置!$J$6,IF(OR($F73="内销",$F73="外销"),规则配置!$K$6,""))</f>
        <v/>
      </c>
      <c r="AP73" s="5" t="str">
        <f>IF($F73="研发",规则配置!$J$7,IF(OR($F73="内销",$F73="外销"),规则配置!$K$7,""))</f>
        <v/>
      </c>
      <c r="AQ73" s="5" t="str">
        <f>IF($F73="研发",规则配置!$J$8,IF(OR($F73="内销",$F73="外销"),规则配置!$K$8,""))</f>
        <v/>
      </c>
      <c r="AR73" s="5" t="str">
        <f>IF($F73="研发",规则配置!$J$9,IF(OR($F73="内销",$F73="外销"),规则配置!$K$9,""))</f>
        <v/>
      </c>
      <c r="AS73" s="5" t="str">
        <f>IF($F73="研发",规则配置!$J$10,IF(OR($F73="内销",$F73="外销"),规则配置!$K$10,""))</f>
        <v/>
      </c>
      <c r="AT73" s="5" t="str">
        <f>IF($F73="研发",规则配置!$J$11,IF(OR($F73="内销",$F73="外销"),规则配置!$K$11,""))</f>
        <v/>
      </c>
      <c r="AU73" s="5" t="str">
        <f>IF($F73="研发",规则配置!$J$12,IF(OR($F73="内销",$F73="外销"),规则配置!$K$12,""))</f>
        <v/>
      </c>
      <c r="AV73" s="5" t="str">
        <f>IF($F73="研发",规则配置!$J$13,IF(OR($F73="内销",$F73="外销"),规则配置!$K$13,""))</f>
        <v/>
      </c>
      <c r="AW73" s="5" t="str">
        <f>IF($F73="研发","",IF(OR($F73="内销",$F73="外销"),规则配置!$K$14,""))</f>
        <v/>
      </c>
      <c r="AX73" s="5"/>
      <c r="AY73" s="5"/>
      <c r="AZ73" s="5"/>
      <c r="BA73" s="5">
        <f>规则配置!$L74</f>
        <v>0</v>
      </c>
      <c r="BB73" s="5"/>
      <c r="BC73" s="5"/>
      <c r="BD73" s="5"/>
      <c r="BE73" s="5"/>
    </row>
    <row r="74" spans="34:57">
      <c r="AH74" s="14" t="str">
        <f ca="1" t="shared" si="21"/>
        <v/>
      </c>
      <c r="AI74" s="5" t="str">
        <f>IF($F74="研发",规则配置!$H$4,IF(OR($F74="内销",$F74="外销"),规则配置!$I$4,""))</f>
        <v/>
      </c>
      <c r="AJ74" s="5" t="str">
        <f>IF($F74="研发",规则配置!$H$5,IF(OR($F74="内销",$F74="外销"),规则配置!$I$5,""))</f>
        <v/>
      </c>
      <c r="AK74" s="5" t="str">
        <f>IF($F74="研发",规则配置!$H$6,IF(OR($F74="内销",$F74="外销"),规则配置!$I$6,""))</f>
        <v/>
      </c>
      <c r="AL74" s="5" t="str">
        <f>IF($F74="研发",规则配置!$H$7,IF(OR($F74="内销",$F74="外销"),"",""))</f>
        <v/>
      </c>
      <c r="AM74" s="5" t="str">
        <f>IF($F74="研发",规则配置!$J$4,IF(OR($F74="内销",$F74="外销"),规则配置!$K$4,""))</f>
        <v/>
      </c>
      <c r="AN74" s="5" t="str">
        <f>IF($F74="研发",规则配置!$J$5,IF(OR($F74="内销",$F74="外销"),规则配置!$K$5,""))</f>
        <v/>
      </c>
      <c r="AO74" s="5" t="str">
        <f>IF($F74="研发",规则配置!$J$6,IF(OR($F74="内销",$F74="外销"),规则配置!$K$6,""))</f>
        <v/>
      </c>
      <c r="AP74" s="5" t="str">
        <f>IF($F74="研发",规则配置!$J$7,IF(OR($F74="内销",$F74="外销"),规则配置!$K$7,""))</f>
        <v/>
      </c>
      <c r="AQ74" s="5" t="str">
        <f>IF($F74="研发",规则配置!$J$8,IF(OR($F74="内销",$F74="外销"),规则配置!$K$8,""))</f>
        <v/>
      </c>
      <c r="AR74" s="5" t="str">
        <f>IF($F74="研发",规则配置!$J$9,IF(OR($F74="内销",$F74="外销"),规则配置!$K$9,""))</f>
        <v/>
      </c>
      <c r="AS74" s="5" t="str">
        <f>IF($F74="研发",规则配置!$J$10,IF(OR($F74="内销",$F74="外销"),规则配置!$K$10,""))</f>
        <v/>
      </c>
      <c r="AT74" s="5" t="str">
        <f>IF($F74="研发",规则配置!$J$11,IF(OR($F74="内销",$F74="外销"),规则配置!$K$11,""))</f>
        <v/>
      </c>
      <c r="AU74" s="5" t="str">
        <f>IF($F74="研发",规则配置!$J$12,IF(OR($F74="内销",$F74="外销"),规则配置!$K$12,""))</f>
        <v/>
      </c>
      <c r="AV74" s="5" t="str">
        <f>IF($F74="研发",规则配置!$J$13,IF(OR($F74="内销",$F74="外销"),规则配置!$K$13,""))</f>
        <v/>
      </c>
      <c r="AW74" s="5" t="str">
        <f>IF($F74="研发","",IF(OR($F74="内销",$F74="外销"),规则配置!$K$14,""))</f>
        <v/>
      </c>
      <c r="AX74" s="5"/>
      <c r="AY74" s="5"/>
      <c r="AZ74" s="5"/>
      <c r="BA74" s="5">
        <f>规则配置!$L75</f>
        <v>0</v>
      </c>
      <c r="BB74" s="5"/>
      <c r="BC74" s="5"/>
      <c r="BD74" s="5"/>
      <c r="BE74" s="5"/>
    </row>
    <row r="75" spans="34:57">
      <c r="AH75" s="14" t="str">
        <f ca="1" t="shared" si="21"/>
        <v/>
      </c>
      <c r="AI75" s="5" t="str">
        <f>IF($F75="研发",规则配置!$H$4,IF(OR($F75="内销",$F75="外销"),规则配置!$I$4,""))</f>
        <v/>
      </c>
      <c r="AJ75" s="5" t="str">
        <f>IF($F75="研发",规则配置!$H$5,IF(OR($F75="内销",$F75="外销"),规则配置!$I$5,""))</f>
        <v/>
      </c>
      <c r="AK75" s="5" t="str">
        <f>IF($F75="研发",规则配置!$H$6,IF(OR($F75="内销",$F75="外销"),规则配置!$I$6,""))</f>
        <v/>
      </c>
      <c r="AL75" s="5" t="str">
        <f>IF($F75="研发",规则配置!$H$7,IF(OR($F75="内销",$F75="外销"),"",""))</f>
        <v/>
      </c>
      <c r="AM75" s="5" t="str">
        <f>IF($F75="研发",规则配置!$J$4,IF(OR($F75="内销",$F75="外销"),规则配置!$K$4,""))</f>
        <v/>
      </c>
      <c r="AN75" s="5" t="str">
        <f>IF($F75="研发",规则配置!$J$5,IF(OR($F75="内销",$F75="外销"),规则配置!$K$5,""))</f>
        <v/>
      </c>
      <c r="AO75" s="5" t="str">
        <f>IF($F75="研发",规则配置!$J$6,IF(OR($F75="内销",$F75="外销"),规则配置!$K$6,""))</f>
        <v/>
      </c>
      <c r="AP75" s="5" t="str">
        <f>IF($F75="研发",规则配置!$J$7,IF(OR($F75="内销",$F75="外销"),规则配置!$K$7,""))</f>
        <v/>
      </c>
      <c r="AQ75" s="5" t="str">
        <f>IF($F75="研发",规则配置!$J$8,IF(OR($F75="内销",$F75="外销"),规则配置!$K$8,""))</f>
        <v/>
      </c>
      <c r="AR75" s="5" t="str">
        <f>IF($F75="研发",规则配置!$J$9,IF(OR($F75="内销",$F75="外销"),规则配置!$K$9,""))</f>
        <v/>
      </c>
      <c r="AS75" s="5" t="str">
        <f>IF($F75="研发",规则配置!$J$10,IF(OR($F75="内销",$F75="外销"),规则配置!$K$10,""))</f>
        <v/>
      </c>
      <c r="AT75" s="5" t="str">
        <f>IF($F75="研发",规则配置!$J$11,IF(OR($F75="内销",$F75="外销"),规则配置!$K$11,""))</f>
        <v/>
      </c>
      <c r="AU75" s="5" t="str">
        <f>IF($F75="研发",规则配置!$J$12,IF(OR($F75="内销",$F75="外销"),规则配置!$K$12,""))</f>
        <v/>
      </c>
      <c r="AV75" s="5" t="str">
        <f>IF($F75="研发",规则配置!$J$13,IF(OR($F75="内销",$F75="外销"),规则配置!$K$13,""))</f>
        <v/>
      </c>
      <c r="AW75" s="5" t="str">
        <f>IF($F75="研发","",IF(OR($F75="内销",$F75="外销"),规则配置!$K$14,""))</f>
        <v/>
      </c>
      <c r="AX75" s="5"/>
      <c r="AY75" s="5"/>
      <c r="AZ75" s="5"/>
      <c r="BA75" s="5">
        <f>规则配置!$L76</f>
        <v>0</v>
      </c>
      <c r="BB75" s="5"/>
      <c r="BC75" s="5"/>
      <c r="BD75" s="5"/>
      <c r="BE75" s="5"/>
    </row>
    <row r="76" spans="34:57">
      <c r="AH76" s="14" t="str">
        <f ca="1" t="shared" si="21"/>
        <v/>
      </c>
      <c r="AI76" s="5" t="str">
        <f>IF($F76="研发",规则配置!$H$4,IF(OR($F76="内销",$F76="外销"),规则配置!$I$4,""))</f>
        <v/>
      </c>
      <c r="AJ76" s="5" t="str">
        <f>IF($F76="研发",规则配置!$H$5,IF(OR($F76="内销",$F76="外销"),规则配置!$I$5,""))</f>
        <v/>
      </c>
      <c r="AK76" s="5" t="str">
        <f>IF($F76="研发",规则配置!$H$6,IF(OR($F76="内销",$F76="外销"),规则配置!$I$6,""))</f>
        <v/>
      </c>
      <c r="AL76" s="5" t="str">
        <f>IF($F76="研发",规则配置!$H$7,IF(OR($F76="内销",$F76="外销"),"",""))</f>
        <v/>
      </c>
      <c r="AM76" s="5" t="str">
        <f>IF($F76="研发",规则配置!$J$4,IF(OR($F76="内销",$F76="外销"),规则配置!$K$4,""))</f>
        <v/>
      </c>
      <c r="AN76" s="5" t="str">
        <f>IF($F76="研发",规则配置!$J$5,IF(OR($F76="内销",$F76="外销"),规则配置!$K$5,""))</f>
        <v/>
      </c>
      <c r="AO76" s="5" t="str">
        <f>IF($F76="研发",规则配置!$J$6,IF(OR($F76="内销",$F76="外销"),规则配置!$K$6,""))</f>
        <v/>
      </c>
      <c r="AP76" s="5" t="str">
        <f>IF($F76="研发",规则配置!$J$7,IF(OR($F76="内销",$F76="外销"),规则配置!$K$7,""))</f>
        <v/>
      </c>
      <c r="AQ76" s="5" t="str">
        <f>IF($F76="研发",规则配置!$J$8,IF(OR($F76="内销",$F76="外销"),规则配置!$K$8,""))</f>
        <v/>
      </c>
      <c r="AR76" s="5" t="str">
        <f>IF($F76="研发",规则配置!$J$9,IF(OR($F76="内销",$F76="外销"),规则配置!$K$9,""))</f>
        <v/>
      </c>
      <c r="AS76" s="5" t="str">
        <f>IF($F76="研发",规则配置!$J$10,IF(OR($F76="内销",$F76="外销"),规则配置!$K$10,""))</f>
        <v/>
      </c>
      <c r="AT76" s="5" t="str">
        <f>IF($F76="研发",规则配置!$J$11,IF(OR($F76="内销",$F76="外销"),规则配置!$K$11,""))</f>
        <v/>
      </c>
      <c r="AU76" s="5" t="str">
        <f>IF($F76="研发",规则配置!$J$12,IF(OR($F76="内销",$F76="外销"),规则配置!$K$12,""))</f>
        <v/>
      </c>
      <c r="AV76" s="5" t="str">
        <f>IF($F76="研发",规则配置!$J$13,IF(OR($F76="内销",$F76="外销"),规则配置!$K$13,""))</f>
        <v/>
      </c>
      <c r="AW76" s="5" t="str">
        <f>IF($F76="研发","",IF(OR($F76="内销",$F76="外销"),规则配置!$K$14,""))</f>
        <v/>
      </c>
      <c r="AX76" s="5"/>
      <c r="AY76" s="5"/>
      <c r="AZ76" s="5"/>
      <c r="BA76" s="5">
        <f>规则配置!$L77</f>
        <v>0</v>
      </c>
      <c r="BB76" s="5"/>
      <c r="BC76" s="5"/>
      <c r="BD76" s="5"/>
      <c r="BE76" s="5"/>
    </row>
    <row r="77" spans="34:57">
      <c r="AH77" s="14" t="str">
        <f ca="1" t="shared" si="21"/>
        <v/>
      </c>
      <c r="AI77" s="5" t="str">
        <f>IF($F77="研发",规则配置!$H$4,IF(OR($F77="内销",$F77="外销"),规则配置!$I$4,""))</f>
        <v/>
      </c>
      <c r="AJ77" s="5" t="str">
        <f>IF($F77="研发",规则配置!$H$5,IF(OR($F77="内销",$F77="外销"),规则配置!$I$5,""))</f>
        <v/>
      </c>
      <c r="AK77" s="5" t="str">
        <f>IF($F77="研发",规则配置!$H$6,IF(OR($F77="内销",$F77="外销"),规则配置!$I$6,""))</f>
        <v/>
      </c>
      <c r="AL77" s="5" t="str">
        <f>IF($F77="研发",规则配置!$H$7,IF(OR($F77="内销",$F77="外销"),"",""))</f>
        <v/>
      </c>
      <c r="AM77" s="5" t="str">
        <f>IF($F77="研发",规则配置!$J$4,IF(OR($F77="内销",$F77="外销"),规则配置!$K$4,""))</f>
        <v/>
      </c>
      <c r="AN77" s="5" t="str">
        <f>IF($F77="研发",规则配置!$J$5,IF(OR($F77="内销",$F77="外销"),规则配置!$K$5,""))</f>
        <v/>
      </c>
      <c r="AO77" s="5" t="str">
        <f>IF($F77="研发",规则配置!$J$6,IF(OR($F77="内销",$F77="外销"),规则配置!$K$6,""))</f>
        <v/>
      </c>
      <c r="AP77" s="5" t="str">
        <f>IF($F77="研发",规则配置!$J$7,IF(OR($F77="内销",$F77="外销"),规则配置!$K$7,""))</f>
        <v/>
      </c>
      <c r="AQ77" s="5" t="str">
        <f>IF($F77="研发",规则配置!$J$8,IF(OR($F77="内销",$F77="外销"),规则配置!$K$8,""))</f>
        <v/>
      </c>
      <c r="AR77" s="5" t="str">
        <f>IF($F77="研发",规则配置!$J$9,IF(OR($F77="内销",$F77="外销"),规则配置!$K$9,""))</f>
        <v/>
      </c>
      <c r="AS77" s="5" t="str">
        <f>IF($F77="研发",规则配置!$J$10,IF(OR($F77="内销",$F77="外销"),规则配置!$K$10,""))</f>
        <v/>
      </c>
      <c r="AT77" s="5" t="str">
        <f>IF($F77="研发",规则配置!$J$11,IF(OR($F77="内销",$F77="外销"),规则配置!$K$11,""))</f>
        <v/>
      </c>
      <c r="AU77" s="5" t="str">
        <f>IF($F77="研发",规则配置!$J$12,IF(OR($F77="内销",$F77="外销"),规则配置!$K$12,""))</f>
        <v/>
      </c>
      <c r="AV77" s="5" t="str">
        <f>IF($F77="研发",规则配置!$J$13,IF(OR($F77="内销",$F77="外销"),规则配置!$K$13,""))</f>
        <v/>
      </c>
      <c r="AW77" s="5" t="str">
        <f>IF($F77="研发","",IF(OR($F77="内销",$F77="外销"),规则配置!$K$14,""))</f>
        <v/>
      </c>
      <c r="AX77" s="5"/>
      <c r="AY77" s="5"/>
      <c r="AZ77" s="5"/>
      <c r="BA77" s="5">
        <f>规则配置!$L78</f>
        <v>0</v>
      </c>
      <c r="BB77" s="5"/>
      <c r="BC77" s="5"/>
      <c r="BD77" s="5"/>
      <c r="BE77" s="5"/>
    </row>
    <row r="78" spans="34:57">
      <c r="AH78" s="14" t="str">
        <f ca="1" t="shared" si="21"/>
        <v/>
      </c>
      <c r="AI78" s="5" t="str">
        <f>IF($F78="研发",规则配置!$H$4,IF(OR($F78="内销",$F78="外销"),规则配置!$I$4,""))</f>
        <v/>
      </c>
      <c r="AJ78" s="5" t="str">
        <f>IF($F78="研发",规则配置!$H$5,IF(OR($F78="内销",$F78="外销"),规则配置!$I$5,""))</f>
        <v/>
      </c>
      <c r="AK78" s="5" t="str">
        <f>IF($F78="研发",规则配置!$H$6,IF(OR($F78="内销",$F78="外销"),规则配置!$I$6,""))</f>
        <v/>
      </c>
      <c r="AL78" s="5" t="str">
        <f>IF($F78="研发",规则配置!$H$7,IF(OR($F78="内销",$F78="外销"),"",""))</f>
        <v/>
      </c>
      <c r="AM78" s="5" t="str">
        <f>IF($F78="研发",规则配置!$J$4,IF(OR($F78="内销",$F78="外销"),规则配置!$K$4,""))</f>
        <v/>
      </c>
      <c r="AN78" s="5" t="str">
        <f>IF($F78="研发",规则配置!$J$5,IF(OR($F78="内销",$F78="外销"),规则配置!$K$5,""))</f>
        <v/>
      </c>
      <c r="AO78" s="5" t="str">
        <f>IF($F78="研发",规则配置!$J$6,IF(OR($F78="内销",$F78="外销"),规则配置!$K$6,""))</f>
        <v/>
      </c>
      <c r="AP78" s="5" t="str">
        <f>IF($F78="研发",规则配置!$J$7,IF(OR($F78="内销",$F78="外销"),规则配置!$K$7,""))</f>
        <v/>
      </c>
      <c r="AQ78" s="5" t="str">
        <f>IF($F78="研发",规则配置!$J$8,IF(OR($F78="内销",$F78="外销"),规则配置!$K$8,""))</f>
        <v/>
      </c>
      <c r="AR78" s="5" t="str">
        <f>IF($F78="研发",规则配置!$J$9,IF(OR($F78="内销",$F78="外销"),规则配置!$K$9,""))</f>
        <v/>
      </c>
      <c r="AS78" s="5" t="str">
        <f>IF($F78="研发",规则配置!$J$10,IF(OR($F78="内销",$F78="外销"),规则配置!$K$10,""))</f>
        <v/>
      </c>
      <c r="AT78" s="5" t="str">
        <f>IF($F78="研发",规则配置!$J$11,IF(OR($F78="内销",$F78="外销"),规则配置!$K$11,""))</f>
        <v/>
      </c>
      <c r="AU78" s="5" t="str">
        <f>IF($F78="研发",规则配置!$J$12,IF(OR($F78="内销",$F78="外销"),规则配置!$K$12,""))</f>
        <v/>
      </c>
      <c r="AV78" s="5" t="str">
        <f>IF($F78="研发",规则配置!$J$13,IF(OR($F78="内销",$F78="外销"),规则配置!$K$13,""))</f>
        <v/>
      </c>
      <c r="AW78" s="5" t="str">
        <f>IF($F78="研发","",IF(OR($F78="内销",$F78="外销"),规则配置!$K$14,""))</f>
        <v/>
      </c>
      <c r="AX78" s="5"/>
      <c r="AY78" s="5"/>
      <c r="AZ78" s="5"/>
      <c r="BA78" s="5">
        <f>规则配置!$L79</f>
        <v>0</v>
      </c>
      <c r="BB78" s="5"/>
      <c r="BC78" s="5"/>
      <c r="BD78" s="5"/>
      <c r="BE78" s="5"/>
    </row>
    <row r="79" spans="34:57">
      <c r="AH79" s="14" t="str">
        <f ca="1" t="shared" si="21"/>
        <v/>
      </c>
      <c r="AI79" s="5" t="str">
        <f>IF($F79="研发",规则配置!$H$4,IF(OR($F79="内销",$F79="外销"),规则配置!$I$4,""))</f>
        <v/>
      </c>
      <c r="AJ79" s="5" t="str">
        <f>IF($F79="研发",规则配置!$H$5,IF(OR($F79="内销",$F79="外销"),规则配置!$I$5,""))</f>
        <v/>
      </c>
      <c r="AK79" s="5" t="str">
        <f>IF($F79="研发",规则配置!$H$6,IF(OR($F79="内销",$F79="外销"),规则配置!$I$6,""))</f>
        <v/>
      </c>
      <c r="AL79" s="5" t="str">
        <f>IF($F79="研发",规则配置!$H$7,IF(OR($F79="内销",$F79="外销"),"",""))</f>
        <v/>
      </c>
      <c r="AM79" s="5" t="str">
        <f>IF($F79="研发",规则配置!$J$4,IF(OR($F79="内销",$F79="外销"),规则配置!$K$4,""))</f>
        <v/>
      </c>
      <c r="AN79" s="5" t="str">
        <f>IF($F79="研发",规则配置!$J$5,IF(OR($F79="内销",$F79="外销"),规则配置!$K$5,""))</f>
        <v/>
      </c>
      <c r="AO79" s="5" t="str">
        <f>IF($F79="研发",规则配置!$J$6,IF(OR($F79="内销",$F79="外销"),规则配置!$K$6,""))</f>
        <v/>
      </c>
      <c r="AP79" s="5" t="str">
        <f>IF($F79="研发",规则配置!$J$7,IF(OR($F79="内销",$F79="外销"),规则配置!$K$7,""))</f>
        <v/>
      </c>
      <c r="AQ79" s="5" t="str">
        <f>IF($F79="研发",规则配置!$J$8,IF(OR($F79="内销",$F79="外销"),规则配置!$K$8,""))</f>
        <v/>
      </c>
      <c r="AR79" s="5" t="str">
        <f>IF($F79="研发",规则配置!$J$9,IF(OR($F79="内销",$F79="外销"),规则配置!$K$9,""))</f>
        <v/>
      </c>
      <c r="AS79" s="5" t="str">
        <f>IF($F79="研发",规则配置!$J$10,IF(OR($F79="内销",$F79="外销"),规则配置!$K$10,""))</f>
        <v/>
      </c>
      <c r="AT79" s="5" t="str">
        <f>IF($F79="研发",规则配置!$J$11,IF(OR($F79="内销",$F79="外销"),规则配置!$K$11,""))</f>
        <v/>
      </c>
      <c r="AU79" s="5" t="str">
        <f>IF($F79="研发",规则配置!$J$12,IF(OR($F79="内销",$F79="外销"),规则配置!$K$12,""))</f>
        <v/>
      </c>
      <c r="AV79" s="5" t="str">
        <f>IF($F79="研发",规则配置!$J$13,IF(OR($F79="内销",$F79="外销"),规则配置!$K$13,""))</f>
        <v/>
      </c>
      <c r="AW79" s="5" t="str">
        <f>IF($F79="研发","",IF(OR($F79="内销",$F79="外销"),规则配置!$K$14,""))</f>
        <v/>
      </c>
      <c r="AX79" s="5"/>
      <c r="AY79" s="5"/>
      <c r="AZ79" s="5"/>
      <c r="BA79" s="5">
        <f>规则配置!$L80</f>
        <v>0</v>
      </c>
      <c r="BB79" s="5"/>
      <c r="BC79" s="5"/>
      <c r="BD79" s="5"/>
      <c r="BE79" s="5"/>
    </row>
    <row r="80" spans="34:57">
      <c r="AH80" s="14" t="str">
        <f ca="1" t="shared" si="21"/>
        <v/>
      </c>
      <c r="AI80" s="5" t="str">
        <f>IF($F80="研发",规则配置!$H$4,IF(OR($F80="内销",$F80="外销"),规则配置!$I$4,""))</f>
        <v/>
      </c>
      <c r="AJ80" s="5" t="str">
        <f>IF($F80="研发",规则配置!$H$5,IF(OR($F80="内销",$F80="外销"),规则配置!$I$5,""))</f>
        <v/>
      </c>
      <c r="AK80" s="5" t="str">
        <f>IF($F80="研发",规则配置!$H$6,IF(OR($F80="内销",$F80="外销"),规则配置!$I$6,""))</f>
        <v/>
      </c>
      <c r="AL80" s="5" t="str">
        <f>IF($F80="研发",规则配置!$H$7,IF(OR($F80="内销",$F80="外销"),"",""))</f>
        <v/>
      </c>
      <c r="AM80" s="5" t="str">
        <f>IF($F80="研发",规则配置!$J$4,IF(OR($F80="内销",$F80="外销"),规则配置!$K$4,""))</f>
        <v/>
      </c>
      <c r="AN80" s="5" t="str">
        <f>IF($F80="研发",规则配置!$J$5,IF(OR($F80="内销",$F80="外销"),规则配置!$K$5,""))</f>
        <v/>
      </c>
      <c r="AO80" s="5" t="str">
        <f>IF($F80="研发",规则配置!$J$6,IF(OR($F80="内销",$F80="外销"),规则配置!$K$6,""))</f>
        <v/>
      </c>
      <c r="AP80" s="5" t="str">
        <f>IF($F80="研发",规则配置!$J$7,IF(OR($F80="内销",$F80="外销"),规则配置!$K$7,""))</f>
        <v/>
      </c>
      <c r="AQ80" s="5" t="str">
        <f>IF($F80="研发",规则配置!$J$8,IF(OR($F80="内销",$F80="外销"),规则配置!$K$8,""))</f>
        <v/>
      </c>
      <c r="AR80" s="5" t="str">
        <f>IF($F80="研发",规则配置!$J$9,IF(OR($F80="内销",$F80="外销"),规则配置!$K$9,""))</f>
        <v/>
      </c>
      <c r="AS80" s="5" t="str">
        <f>IF($F80="研发",规则配置!$J$10,IF(OR($F80="内销",$F80="外销"),规则配置!$K$10,""))</f>
        <v/>
      </c>
      <c r="AT80" s="5" t="str">
        <f>IF($F80="研发",规则配置!$J$11,IF(OR($F80="内销",$F80="外销"),规则配置!$K$11,""))</f>
        <v/>
      </c>
      <c r="AU80" s="5" t="str">
        <f>IF($F80="研发",规则配置!$J$12,IF(OR($F80="内销",$F80="外销"),规则配置!$K$12,""))</f>
        <v/>
      </c>
      <c r="AV80" s="5" t="str">
        <f>IF($F80="研发",规则配置!$J$13,IF(OR($F80="内销",$F80="外销"),规则配置!$K$13,""))</f>
        <v/>
      </c>
      <c r="AW80" s="5" t="str">
        <f>IF($F80="研发","",IF(OR($F80="内销",$F80="外销"),规则配置!$K$14,""))</f>
        <v/>
      </c>
      <c r="AX80" s="5"/>
      <c r="AY80" s="5"/>
      <c r="AZ80" s="5"/>
      <c r="BA80" s="5"/>
      <c r="BB80" s="5"/>
      <c r="BC80" s="5"/>
      <c r="BD80" s="5"/>
      <c r="BE80" s="5"/>
    </row>
    <row r="81" spans="34:57">
      <c r="AH81" s="14" t="str">
        <f ca="1" t="shared" si="21"/>
        <v/>
      </c>
      <c r="AI81" s="5" t="str">
        <f>IF($F81="研发",规则配置!$H$4,IF(OR($F81="内销",$F81="外销"),规则配置!$I$4,""))</f>
        <v/>
      </c>
      <c r="AJ81" s="5" t="str">
        <f>IF($F81="研发",规则配置!$H$5,IF(OR($F81="内销",$F81="外销"),规则配置!$I$5,""))</f>
        <v/>
      </c>
      <c r="AK81" s="5" t="str">
        <f>IF($F81="研发",规则配置!$H$6,IF(OR($F81="内销",$F81="外销"),规则配置!$I$6,""))</f>
        <v/>
      </c>
      <c r="AL81" s="5" t="str">
        <f>IF($F81="研发",规则配置!$H$7,IF(OR($F81="内销",$F81="外销"),"",""))</f>
        <v/>
      </c>
      <c r="AM81" s="5" t="str">
        <f>IF($F81="研发",规则配置!$J$4,IF(OR($F81="内销",$F81="外销"),规则配置!$K$4,""))</f>
        <v/>
      </c>
      <c r="AN81" s="5" t="str">
        <f>IF($F81="研发",规则配置!$J$5,IF(OR($F81="内销",$F81="外销"),规则配置!$K$5,""))</f>
        <v/>
      </c>
      <c r="AO81" s="5" t="str">
        <f>IF($F81="研发",规则配置!$J$6,IF(OR($F81="内销",$F81="外销"),规则配置!$K$6,""))</f>
        <v/>
      </c>
      <c r="AP81" s="5" t="str">
        <f>IF($F81="研发",规则配置!$J$7,IF(OR($F81="内销",$F81="外销"),规则配置!$K$7,""))</f>
        <v/>
      </c>
      <c r="AQ81" s="5" t="str">
        <f>IF($F81="研发",规则配置!$J$8,IF(OR($F81="内销",$F81="外销"),规则配置!$K$8,""))</f>
        <v/>
      </c>
      <c r="AR81" s="5" t="str">
        <f>IF($F81="研发",规则配置!$J$9,IF(OR($F81="内销",$F81="外销"),规则配置!$K$9,""))</f>
        <v/>
      </c>
      <c r="AS81" s="5" t="str">
        <f>IF($F81="研发",规则配置!$J$10,IF(OR($F81="内销",$F81="外销"),规则配置!$K$10,""))</f>
        <v/>
      </c>
      <c r="AT81" s="5" t="str">
        <f>IF($F81="研发",规则配置!$J$11,IF(OR($F81="内销",$F81="外销"),规则配置!$K$11,""))</f>
        <v/>
      </c>
      <c r="AU81" s="5" t="str">
        <f>IF($F81="研发",规则配置!$J$12,IF(OR($F81="内销",$F81="外销"),规则配置!$K$12,""))</f>
        <v/>
      </c>
      <c r="AV81" s="5" t="str">
        <f>IF($F81="研发",规则配置!$J$13,IF(OR($F81="内销",$F81="外销"),规则配置!$K$13,""))</f>
        <v/>
      </c>
      <c r="AW81" s="5" t="str">
        <f>IF($F81="研发","",IF(OR($F81="内销",$F81="外销"),规则配置!$K$14,""))</f>
        <v/>
      </c>
      <c r="AX81" s="5"/>
      <c r="AY81" s="5"/>
      <c r="AZ81" s="5"/>
      <c r="BA81" s="5"/>
      <c r="BB81" s="5"/>
      <c r="BC81" s="5"/>
      <c r="BD81" s="5"/>
      <c r="BE81" s="5"/>
    </row>
    <row r="82" spans="34:57">
      <c r="AH82" s="14" t="str">
        <f ca="1" t="shared" si="21"/>
        <v/>
      </c>
      <c r="AI82" s="5" t="str">
        <f>IF($F82="研发",规则配置!$H$4,IF(OR($F82="内销",$F82="外销"),规则配置!$I$4,""))</f>
        <v/>
      </c>
      <c r="AJ82" s="5" t="str">
        <f>IF($F82="研发",规则配置!$H$5,IF(OR($F82="内销",$F82="外销"),规则配置!$I$5,""))</f>
        <v/>
      </c>
      <c r="AK82" s="5" t="str">
        <f>IF($F82="研发",规则配置!$H$6,IF(OR($F82="内销",$F82="外销"),规则配置!$I$6,""))</f>
        <v/>
      </c>
      <c r="AL82" s="5" t="str">
        <f>IF($F82="研发",规则配置!$H$7,IF(OR($F82="内销",$F82="外销"),"",""))</f>
        <v/>
      </c>
      <c r="AM82" s="5" t="str">
        <f>IF($F82="研发",规则配置!$J$4,IF(OR($F82="内销",$F82="外销"),规则配置!$K$4,""))</f>
        <v/>
      </c>
      <c r="AN82" s="5" t="str">
        <f>IF($F82="研发",规则配置!$J$5,IF(OR($F82="内销",$F82="外销"),规则配置!$K$5,""))</f>
        <v/>
      </c>
      <c r="AO82" s="5" t="str">
        <f>IF($F82="研发",规则配置!$J$6,IF(OR($F82="内销",$F82="外销"),规则配置!$K$6,""))</f>
        <v/>
      </c>
      <c r="AP82" s="5" t="str">
        <f>IF($F82="研发",规则配置!$J$7,IF(OR($F82="内销",$F82="外销"),规则配置!$K$7,""))</f>
        <v/>
      </c>
      <c r="AQ82" s="5" t="str">
        <f>IF($F82="研发",规则配置!$J$8,IF(OR($F82="内销",$F82="外销"),规则配置!$K$8,""))</f>
        <v/>
      </c>
      <c r="AR82" s="5" t="str">
        <f>IF($F82="研发",规则配置!$J$9,IF(OR($F82="内销",$F82="外销"),规则配置!$K$9,""))</f>
        <v/>
      </c>
      <c r="AS82" s="5" t="str">
        <f>IF($F82="研发",规则配置!$J$10,IF(OR($F82="内销",$F82="外销"),规则配置!$K$10,""))</f>
        <v/>
      </c>
      <c r="AT82" s="5" t="str">
        <f>IF($F82="研发",规则配置!$J$11,IF(OR($F82="内销",$F82="外销"),规则配置!$K$11,""))</f>
        <v/>
      </c>
      <c r="AU82" s="5" t="str">
        <f>IF($F82="研发",规则配置!$J$12,IF(OR($F82="内销",$F82="外销"),规则配置!$K$12,""))</f>
        <v/>
      </c>
      <c r="AV82" s="5" t="str">
        <f>IF($F82="研发",规则配置!$J$13,IF(OR($F82="内销",$F82="外销"),规则配置!$K$13,""))</f>
        <v/>
      </c>
      <c r="AW82" s="5" t="str">
        <f>IF($F82="研发","",IF(OR($F82="内销",$F82="外销"),规则配置!$K$14,""))</f>
        <v/>
      </c>
      <c r="AX82" s="5"/>
      <c r="AY82" s="5"/>
      <c r="AZ82" s="5"/>
      <c r="BA82" s="5"/>
      <c r="BB82" s="5"/>
      <c r="BC82" s="5"/>
      <c r="BD82" s="5"/>
      <c r="BE82" s="5"/>
    </row>
    <row r="83" spans="34:57">
      <c r="AH83" s="14" t="str">
        <f ca="1" t="shared" si="21"/>
        <v/>
      </c>
      <c r="AI83" s="5" t="str">
        <f>IF($F83="研发",规则配置!$H$4,IF(OR($F83="内销",$F83="外销"),规则配置!$I$4,""))</f>
        <v/>
      </c>
      <c r="AJ83" s="5" t="str">
        <f>IF($F83="研发",规则配置!$H$5,IF(OR($F83="内销",$F83="外销"),规则配置!$I$5,""))</f>
        <v/>
      </c>
      <c r="AK83" s="5" t="str">
        <f>IF($F83="研发",规则配置!$H$6,IF(OR($F83="内销",$F83="外销"),规则配置!$I$6,""))</f>
        <v/>
      </c>
      <c r="AL83" s="5" t="str">
        <f>IF($F83="研发",规则配置!$H$7,IF(OR($F83="内销",$F83="外销"),"",""))</f>
        <v/>
      </c>
      <c r="AM83" s="5" t="str">
        <f>IF($F83="研发",规则配置!$J$4,IF(OR($F83="内销",$F83="外销"),规则配置!$K$4,""))</f>
        <v/>
      </c>
      <c r="AN83" s="5" t="str">
        <f>IF($F83="研发",规则配置!$J$5,IF(OR($F83="内销",$F83="外销"),规则配置!$K$5,""))</f>
        <v/>
      </c>
      <c r="AO83" s="5" t="str">
        <f>IF($F83="研发",规则配置!$J$6,IF(OR($F83="内销",$F83="外销"),规则配置!$K$6,""))</f>
        <v/>
      </c>
      <c r="AP83" s="5" t="str">
        <f>IF($F83="研发",规则配置!$J$7,IF(OR($F83="内销",$F83="外销"),规则配置!$K$7,""))</f>
        <v/>
      </c>
      <c r="AQ83" s="5" t="str">
        <f>IF($F83="研发",规则配置!$J$8,IF(OR($F83="内销",$F83="外销"),规则配置!$K$8,""))</f>
        <v/>
      </c>
      <c r="AR83" s="5" t="str">
        <f>IF($F83="研发",规则配置!$J$9,IF(OR($F83="内销",$F83="外销"),规则配置!$K$9,""))</f>
        <v/>
      </c>
      <c r="AS83" s="5" t="str">
        <f>IF($F83="研发",规则配置!$J$10,IF(OR($F83="内销",$F83="外销"),规则配置!$K$10,""))</f>
        <v/>
      </c>
      <c r="AT83" s="5" t="str">
        <f>IF($F83="研发",规则配置!$J$11,IF(OR($F83="内销",$F83="外销"),规则配置!$K$11,""))</f>
        <v/>
      </c>
      <c r="AU83" s="5" t="str">
        <f>IF($F83="研发",规则配置!$J$12,IF(OR($F83="内销",$F83="外销"),规则配置!$K$12,""))</f>
        <v/>
      </c>
      <c r="AV83" s="5" t="str">
        <f>IF($F83="研发",规则配置!$J$13,IF(OR($F83="内销",$F83="外销"),规则配置!$K$13,""))</f>
        <v/>
      </c>
      <c r="AW83" s="5" t="str">
        <f>IF($F83="研发","",IF(OR($F83="内销",$F83="外销"),规则配置!$K$14,""))</f>
        <v/>
      </c>
      <c r="AX83" s="5"/>
      <c r="AY83" s="5"/>
      <c r="AZ83" s="5"/>
      <c r="BA83" s="5"/>
      <c r="BB83" s="5"/>
      <c r="BC83" s="5"/>
      <c r="BD83" s="5"/>
      <c r="BE83" s="5"/>
    </row>
    <row r="84" spans="34:57">
      <c r="AH84" s="14" t="str">
        <f ca="1" t="shared" si="21"/>
        <v/>
      </c>
      <c r="AI84" s="5" t="str">
        <f>IF($F84="研发",规则配置!$H$4,IF(OR($F84="内销",$F84="外销"),规则配置!$I$4,""))</f>
        <v/>
      </c>
      <c r="AJ84" s="5" t="str">
        <f>IF($F84="研发",规则配置!$H$5,IF(OR($F84="内销",$F84="外销"),规则配置!$I$5,""))</f>
        <v/>
      </c>
      <c r="AK84" s="5" t="str">
        <f>IF($F84="研发",规则配置!$H$6,IF(OR($F84="内销",$F84="外销"),规则配置!$I$6,""))</f>
        <v/>
      </c>
      <c r="AL84" s="5" t="str">
        <f>IF($F84="研发",规则配置!$H$7,IF(OR($F84="内销",$F84="外销"),"",""))</f>
        <v/>
      </c>
      <c r="AM84" s="5" t="str">
        <f>IF($F84="研发",规则配置!$J$4,IF(OR($F84="内销",$F84="外销"),规则配置!$K$4,""))</f>
        <v/>
      </c>
      <c r="AN84" s="5" t="str">
        <f>IF($F84="研发",规则配置!$J$5,IF(OR($F84="内销",$F84="外销"),规则配置!$K$5,""))</f>
        <v/>
      </c>
      <c r="AO84" s="5" t="str">
        <f>IF($F84="研发",规则配置!$J$6,IF(OR($F84="内销",$F84="外销"),规则配置!$K$6,""))</f>
        <v/>
      </c>
      <c r="AP84" s="5" t="str">
        <f>IF($F84="研发",规则配置!$J$7,IF(OR($F84="内销",$F84="外销"),规则配置!$K$7,""))</f>
        <v/>
      </c>
      <c r="AQ84" s="5" t="str">
        <f>IF($F84="研发",规则配置!$J$8,IF(OR($F84="内销",$F84="外销"),规则配置!$K$8,""))</f>
        <v/>
      </c>
      <c r="AR84" s="5" t="str">
        <f>IF($F84="研发",规则配置!$J$9,IF(OR($F84="内销",$F84="外销"),规则配置!$K$9,""))</f>
        <v/>
      </c>
      <c r="AS84" s="5" t="str">
        <f>IF($F84="研发",规则配置!$J$10,IF(OR($F84="内销",$F84="外销"),规则配置!$K$10,""))</f>
        <v/>
      </c>
      <c r="AT84" s="5" t="str">
        <f>IF($F84="研发",规则配置!$J$11,IF(OR($F84="内销",$F84="外销"),规则配置!$K$11,""))</f>
        <v/>
      </c>
      <c r="AU84" s="5" t="str">
        <f>IF($F84="研发",规则配置!$J$12,IF(OR($F84="内销",$F84="外销"),规则配置!$K$12,""))</f>
        <v/>
      </c>
      <c r="AV84" s="5" t="str">
        <f>IF($F84="研发",规则配置!$J$13,IF(OR($F84="内销",$F84="外销"),规则配置!$K$13,""))</f>
        <v/>
      </c>
      <c r="AW84" s="5" t="str">
        <f>IF($F84="研发","",IF(OR($F84="内销",$F84="外销"),规则配置!$K$14,""))</f>
        <v/>
      </c>
      <c r="AX84" s="5"/>
      <c r="AY84" s="5"/>
      <c r="AZ84" s="5"/>
      <c r="BA84" s="5"/>
      <c r="BB84" s="5"/>
      <c r="BC84" s="5"/>
      <c r="BD84" s="5"/>
      <c r="BE84" s="5"/>
    </row>
    <row r="85" spans="34:57">
      <c r="AH85" s="14" t="str">
        <f ca="1" t="shared" si="21"/>
        <v/>
      </c>
      <c r="AI85" s="5" t="str">
        <f>IF($F85="研发",规则配置!$H$4,IF(OR($F85="内销",$F85="外销"),规则配置!$I$4,""))</f>
        <v/>
      </c>
      <c r="AJ85" s="5" t="str">
        <f>IF($F85="研发",规则配置!$H$5,IF(OR($F85="内销",$F85="外销"),规则配置!$I$5,""))</f>
        <v/>
      </c>
      <c r="AK85" s="5" t="str">
        <f>IF($F85="研发",规则配置!$H$6,IF(OR($F85="内销",$F85="外销"),规则配置!$I$6,""))</f>
        <v/>
      </c>
      <c r="AL85" s="5" t="str">
        <f>IF($F85="研发",规则配置!$H$7,IF(OR($F85="内销",$F85="外销"),"",""))</f>
        <v/>
      </c>
      <c r="AM85" s="5" t="str">
        <f>IF($F85="研发",规则配置!$J$4,IF(OR($F85="内销",$F85="外销"),规则配置!$K$4,""))</f>
        <v/>
      </c>
      <c r="AN85" s="5" t="str">
        <f>IF($F85="研发",规则配置!$J$5,IF(OR($F85="内销",$F85="外销"),规则配置!$K$5,""))</f>
        <v/>
      </c>
      <c r="AO85" s="5" t="str">
        <f>IF($F85="研发",规则配置!$J$6,IF(OR($F85="内销",$F85="外销"),规则配置!$K$6,""))</f>
        <v/>
      </c>
      <c r="AP85" s="5" t="str">
        <f>IF($F85="研发",规则配置!$J$7,IF(OR($F85="内销",$F85="外销"),规则配置!$K$7,""))</f>
        <v/>
      </c>
      <c r="AQ85" s="5" t="str">
        <f>IF($F85="研发",规则配置!$J$8,IF(OR($F85="内销",$F85="外销"),规则配置!$K$8,""))</f>
        <v/>
      </c>
      <c r="AR85" s="5" t="str">
        <f>IF($F85="研发",规则配置!$J$9,IF(OR($F85="内销",$F85="外销"),规则配置!$K$9,""))</f>
        <v/>
      </c>
      <c r="AS85" s="5" t="str">
        <f>IF($F85="研发",规则配置!$J$10,IF(OR($F85="内销",$F85="外销"),规则配置!$K$10,""))</f>
        <v/>
      </c>
      <c r="AT85" s="5" t="str">
        <f>IF($F85="研发",规则配置!$J$11,IF(OR($F85="内销",$F85="外销"),规则配置!$K$11,""))</f>
        <v/>
      </c>
      <c r="AU85" s="5" t="str">
        <f>IF($F85="研发",规则配置!$J$12,IF(OR($F85="内销",$F85="外销"),规则配置!$K$12,""))</f>
        <v/>
      </c>
      <c r="AV85" s="5" t="str">
        <f>IF($F85="研发",规则配置!$J$13,IF(OR($F85="内销",$F85="外销"),规则配置!$K$13,""))</f>
        <v/>
      </c>
      <c r="AW85" s="5" t="str">
        <f>IF($F85="研发","",IF(OR($F85="内销",$F85="外销"),规则配置!$K$14,""))</f>
        <v/>
      </c>
      <c r="AX85" s="5"/>
      <c r="AY85" s="5"/>
      <c r="AZ85" s="5"/>
      <c r="BA85" s="5"/>
      <c r="BB85" s="5"/>
      <c r="BC85" s="5"/>
      <c r="BD85" s="5"/>
      <c r="BE85" s="5"/>
    </row>
    <row r="86" spans="34:57">
      <c r="AH86" s="14" t="str">
        <f ca="1" t="shared" si="21"/>
        <v/>
      </c>
      <c r="AI86" s="5" t="str">
        <f>IF($F86="研发",规则配置!$H$4,IF(OR($F86="内销",$F86="外销"),规则配置!$I$4,""))</f>
        <v/>
      </c>
      <c r="AJ86" s="5" t="str">
        <f>IF($F86="研发",规则配置!$H$5,IF(OR($F86="内销",$F86="外销"),规则配置!$I$5,""))</f>
        <v/>
      </c>
      <c r="AK86" s="5" t="str">
        <f>IF($F86="研发",规则配置!$H$6,IF(OR($F86="内销",$F86="外销"),规则配置!$I$6,""))</f>
        <v/>
      </c>
      <c r="AL86" s="5" t="str">
        <f>IF($F86="研发",规则配置!$H$7,IF(OR($F86="内销",$F86="外销"),"",""))</f>
        <v/>
      </c>
      <c r="AM86" s="5" t="str">
        <f>IF($F86="研发",规则配置!$J$4,IF(OR($F86="内销",$F86="外销"),规则配置!$K$4,""))</f>
        <v/>
      </c>
      <c r="AN86" s="5" t="str">
        <f>IF($F86="研发",规则配置!$J$5,IF(OR($F86="内销",$F86="外销"),规则配置!$K$5,""))</f>
        <v/>
      </c>
      <c r="AO86" s="5" t="str">
        <f>IF($F86="研发",规则配置!$J$6,IF(OR($F86="内销",$F86="外销"),规则配置!$K$6,""))</f>
        <v/>
      </c>
      <c r="AP86" s="5" t="str">
        <f>IF($F86="研发",规则配置!$J$7,IF(OR($F86="内销",$F86="外销"),规则配置!$K$7,""))</f>
        <v/>
      </c>
      <c r="AQ86" s="5" t="str">
        <f>IF($F86="研发",规则配置!$J$8,IF(OR($F86="内销",$F86="外销"),规则配置!$K$8,""))</f>
        <v/>
      </c>
      <c r="AR86" s="5" t="str">
        <f>IF($F86="研发",规则配置!$J$9,IF(OR($F86="内销",$F86="外销"),规则配置!$K$9,""))</f>
        <v/>
      </c>
      <c r="AS86" s="5" t="str">
        <f>IF($F86="研发",规则配置!$J$10,IF(OR($F86="内销",$F86="外销"),规则配置!$K$10,""))</f>
        <v/>
      </c>
      <c r="AT86" s="5" t="str">
        <f>IF($F86="研发",规则配置!$J$11,IF(OR($F86="内销",$F86="外销"),规则配置!$K$11,""))</f>
        <v/>
      </c>
      <c r="AU86" s="5" t="str">
        <f>IF($F86="研发",规则配置!$J$12,IF(OR($F86="内销",$F86="外销"),规则配置!$K$12,""))</f>
        <v/>
      </c>
      <c r="AV86" s="5" t="str">
        <f>IF($F86="研发",规则配置!$J$13,IF(OR($F86="内销",$F86="外销"),规则配置!$K$13,""))</f>
        <v/>
      </c>
      <c r="AW86" s="5" t="str">
        <f>IF($F86="研发","",IF(OR($F86="内销",$F86="外销"),规则配置!$K$14,""))</f>
        <v/>
      </c>
      <c r="AX86" s="5"/>
      <c r="AY86" s="5"/>
      <c r="AZ86" s="5"/>
      <c r="BA86" s="5"/>
      <c r="BB86" s="5"/>
      <c r="BC86" s="5"/>
      <c r="BD86" s="5"/>
      <c r="BE86" s="5"/>
    </row>
    <row r="87" spans="34:57">
      <c r="AH87" s="14" t="str">
        <f ca="1" t="shared" si="21"/>
        <v/>
      </c>
      <c r="AI87" s="5" t="str">
        <f>IF($F87="研发",规则配置!$H$4,IF(OR($F87="内销",$F87="外销"),规则配置!$I$4,""))</f>
        <v/>
      </c>
      <c r="AJ87" s="5" t="str">
        <f>IF($F87="研发",规则配置!$H$5,IF(OR($F87="内销",$F87="外销"),规则配置!$I$5,""))</f>
        <v/>
      </c>
      <c r="AK87" s="5" t="str">
        <f>IF($F87="研发",规则配置!$H$6,IF(OR($F87="内销",$F87="外销"),规则配置!$I$6,""))</f>
        <v/>
      </c>
      <c r="AL87" s="5" t="str">
        <f>IF($F87="研发",规则配置!$H$7,IF(OR($F87="内销",$F87="外销"),"",""))</f>
        <v/>
      </c>
      <c r="AM87" s="5" t="str">
        <f>IF($F87="研发",规则配置!$J$4,IF(OR($F87="内销",$F87="外销"),规则配置!$K$4,""))</f>
        <v/>
      </c>
      <c r="AN87" s="5" t="str">
        <f>IF($F87="研发",规则配置!$J$5,IF(OR($F87="内销",$F87="外销"),规则配置!$K$5,""))</f>
        <v/>
      </c>
      <c r="AO87" s="5" t="str">
        <f>IF($F87="研发",规则配置!$J$6,IF(OR($F87="内销",$F87="外销"),规则配置!$K$6,""))</f>
        <v/>
      </c>
      <c r="AP87" s="5" t="str">
        <f>IF($F87="研发",规则配置!$J$7,IF(OR($F87="内销",$F87="外销"),规则配置!$K$7,""))</f>
        <v/>
      </c>
      <c r="AQ87" s="5" t="str">
        <f>IF($F87="研发",规则配置!$J$8,IF(OR($F87="内销",$F87="外销"),规则配置!$K$8,""))</f>
        <v/>
      </c>
      <c r="AR87" s="5" t="str">
        <f>IF($F87="研发",规则配置!$J$9,IF(OR($F87="内销",$F87="外销"),规则配置!$K$9,""))</f>
        <v/>
      </c>
      <c r="AS87" s="5" t="str">
        <f>IF($F87="研发",规则配置!$J$10,IF(OR($F87="内销",$F87="外销"),规则配置!$K$10,""))</f>
        <v/>
      </c>
      <c r="AT87" s="5" t="str">
        <f>IF($F87="研发",规则配置!$J$11,IF(OR($F87="内销",$F87="外销"),规则配置!$K$11,""))</f>
        <v/>
      </c>
      <c r="AU87" s="5" t="str">
        <f>IF($F87="研发",规则配置!$J$12,IF(OR($F87="内销",$F87="外销"),规则配置!$K$12,""))</f>
        <v/>
      </c>
      <c r="AV87" s="5" t="str">
        <f>IF($F87="研发",规则配置!$J$13,IF(OR($F87="内销",$F87="外销"),规则配置!$K$13,""))</f>
        <v/>
      </c>
      <c r="AW87" s="5" t="str">
        <f>IF($F87="研发","",IF(OR($F87="内销",$F87="外销"),规则配置!$K$14,""))</f>
        <v/>
      </c>
      <c r="AX87" s="5"/>
      <c r="AY87" s="5"/>
      <c r="AZ87" s="5"/>
      <c r="BA87" s="5"/>
      <c r="BB87" s="5"/>
      <c r="BC87" s="5"/>
      <c r="BD87" s="5"/>
      <c r="BE87" s="5"/>
    </row>
    <row r="88" spans="34:57">
      <c r="AH88" s="14" t="str">
        <f ca="1" t="shared" si="21"/>
        <v/>
      </c>
      <c r="AI88" s="5" t="str">
        <f>IF($F88="研发",规则配置!$H$4,IF(OR($F88="内销",$F88="外销"),规则配置!$I$4,""))</f>
        <v/>
      </c>
      <c r="AJ88" s="5" t="str">
        <f>IF($F88="研发",规则配置!$H$5,IF(OR($F88="内销",$F88="外销"),规则配置!$I$5,""))</f>
        <v/>
      </c>
      <c r="AK88" s="5" t="str">
        <f>IF($F88="研发",规则配置!$H$6,IF(OR($F88="内销",$F88="外销"),规则配置!$I$6,""))</f>
        <v/>
      </c>
      <c r="AL88" s="5" t="str">
        <f>IF($F88="研发",规则配置!$H$7,IF(OR($F88="内销",$F88="外销"),"",""))</f>
        <v/>
      </c>
      <c r="AM88" s="5" t="str">
        <f>IF($F88="研发",规则配置!$J$4,IF(OR($F88="内销",$F88="外销"),规则配置!$K$4,""))</f>
        <v/>
      </c>
      <c r="AN88" s="5" t="str">
        <f>IF($F88="研发",规则配置!$J$5,IF(OR($F88="内销",$F88="外销"),规则配置!$K$5,""))</f>
        <v/>
      </c>
      <c r="AO88" s="5" t="str">
        <f>IF($F88="研发",规则配置!$J$6,IF(OR($F88="内销",$F88="外销"),规则配置!$K$6,""))</f>
        <v/>
      </c>
      <c r="AP88" s="5" t="str">
        <f>IF($F88="研发",规则配置!$J$7,IF(OR($F88="内销",$F88="外销"),规则配置!$K$7,""))</f>
        <v/>
      </c>
      <c r="AQ88" s="5" t="str">
        <f>IF($F88="研发",规则配置!$J$8,IF(OR($F88="内销",$F88="外销"),规则配置!$K$8,""))</f>
        <v/>
      </c>
      <c r="AR88" s="5" t="str">
        <f>IF($F88="研发",规则配置!$J$9,IF(OR($F88="内销",$F88="外销"),规则配置!$K$9,""))</f>
        <v/>
      </c>
      <c r="AS88" s="5" t="str">
        <f>IF($F88="研发",规则配置!$J$10,IF(OR($F88="内销",$F88="外销"),规则配置!$K$10,""))</f>
        <v/>
      </c>
      <c r="AT88" s="5" t="str">
        <f>IF($F88="研发",规则配置!$J$11,IF(OR($F88="内销",$F88="外销"),规则配置!$K$11,""))</f>
        <v/>
      </c>
      <c r="AU88" s="5" t="str">
        <f>IF($F88="研发",规则配置!$J$12,IF(OR($F88="内销",$F88="外销"),规则配置!$K$12,""))</f>
        <v/>
      </c>
      <c r="AV88" s="5" t="str">
        <f>IF($F88="研发",规则配置!$J$13,IF(OR($F88="内销",$F88="外销"),规则配置!$K$13,""))</f>
        <v/>
      </c>
      <c r="AW88" s="5" t="str">
        <f>IF($F88="研发","",IF(OR($F88="内销",$F88="外销"),规则配置!$K$14,""))</f>
        <v/>
      </c>
      <c r="AX88" s="5"/>
      <c r="AY88" s="5"/>
      <c r="AZ88" s="5"/>
      <c r="BA88" s="5"/>
      <c r="BB88" s="5"/>
      <c r="BC88" s="5"/>
      <c r="BD88" s="5"/>
      <c r="BE88" s="5"/>
    </row>
    <row r="89" spans="34:57">
      <c r="AH89" s="14" t="str">
        <f ca="1" t="shared" si="21"/>
        <v/>
      </c>
      <c r="AI89" s="5" t="str">
        <f>IF($F89="研发",规则配置!$H$4,IF(OR($F89="内销",$F89="外销"),规则配置!$I$4,""))</f>
        <v/>
      </c>
      <c r="AJ89" s="5" t="str">
        <f>IF($F89="研发",规则配置!$H$5,IF(OR($F89="内销",$F89="外销"),规则配置!$I$5,""))</f>
        <v/>
      </c>
      <c r="AK89" s="5" t="str">
        <f>IF($F89="研发",规则配置!$H$6,IF(OR($F89="内销",$F89="外销"),规则配置!$I$6,""))</f>
        <v/>
      </c>
      <c r="AL89" s="5" t="str">
        <f>IF($F89="研发",规则配置!$H$7,IF(OR($F89="内销",$F89="外销"),"",""))</f>
        <v/>
      </c>
      <c r="AM89" s="5" t="str">
        <f>IF($F89="研发",规则配置!$J$4,IF(OR($F89="内销",$F89="外销"),规则配置!$K$4,""))</f>
        <v/>
      </c>
      <c r="AN89" s="5" t="str">
        <f>IF($F89="研发",规则配置!$J$5,IF(OR($F89="内销",$F89="外销"),规则配置!$K$5,""))</f>
        <v/>
      </c>
      <c r="AO89" s="5" t="str">
        <f>IF($F89="研发",规则配置!$J$6,IF(OR($F89="内销",$F89="外销"),规则配置!$K$6,""))</f>
        <v/>
      </c>
      <c r="AP89" s="5" t="str">
        <f>IF($F89="研发",规则配置!$J$7,IF(OR($F89="内销",$F89="外销"),规则配置!$K$7,""))</f>
        <v/>
      </c>
      <c r="AQ89" s="5" t="str">
        <f>IF($F89="研发",规则配置!$J$8,IF(OR($F89="内销",$F89="外销"),规则配置!$K$8,""))</f>
        <v/>
      </c>
      <c r="AR89" s="5" t="str">
        <f>IF($F89="研发",规则配置!$J$9,IF(OR($F89="内销",$F89="外销"),规则配置!$K$9,""))</f>
        <v/>
      </c>
      <c r="AS89" s="5" t="str">
        <f>IF($F89="研发",规则配置!$J$10,IF(OR($F89="内销",$F89="外销"),规则配置!$K$10,""))</f>
        <v/>
      </c>
      <c r="AT89" s="5" t="str">
        <f>IF($F89="研发",规则配置!$J$11,IF(OR($F89="内销",$F89="外销"),规则配置!$K$11,""))</f>
        <v/>
      </c>
      <c r="AU89" s="5" t="str">
        <f>IF($F89="研发",规则配置!$J$12,IF(OR($F89="内销",$F89="外销"),规则配置!$K$12,""))</f>
        <v/>
      </c>
      <c r="AV89" s="5" t="str">
        <f>IF($F89="研发",规则配置!$J$13,IF(OR($F89="内销",$F89="外销"),规则配置!$K$13,""))</f>
        <v/>
      </c>
      <c r="AW89" s="5" t="str">
        <f>IF($F89="研发","",IF(OR($F89="内销",$F89="外销"),规则配置!$K$14,""))</f>
        <v/>
      </c>
      <c r="AX89" s="5"/>
      <c r="AY89" s="5"/>
      <c r="AZ89" s="5"/>
      <c r="BA89" s="5"/>
      <c r="BB89" s="5"/>
      <c r="BC89" s="5"/>
      <c r="BD89" s="5"/>
      <c r="BE89" s="5"/>
    </row>
    <row r="90" spans="34:57">
      <c r="AH90" s="14" t="str">
        <f ca="1" t="shared" si="21"/>
        <v/>
      </c>
      <c r="AI90" s="5" t="str">
        <f>IF($F90="研发",规则配置!$H$4,IF(OR($F90="内销",$F90="外销"),规则配置!$I$4,""))</f>
        <v/>
      </c>
      <c r="AJ90" s="5" t="str">
        <f>IF($F90="研发",规则配置!$H$5,IF(OR($F90="内销",$F90="外销"),规则配置!$I$5,""))</f>
        <v/>
      </c>
      <c r="AK90" s="5" t="str">
        <f>IF($F90="研发",规则配置!$H$6,IF(OR($F90="内销",$F90="外销"),规则配置!$I$6,""))</f>
        <v/>
      </c>
      <c r="AL90" s="5" t="str">
        <f>IF($F90="研发",规则配置!$H$7,IF(OR($F90="内销",$F90="外销"),"",""))</f>
        <v/>
      </c>
      <c r="AM90" s="5" t="str">
        <f>IF($F90="研发",规则配置!$J$4,IF(OR($F90="内销",$F90="外销"),规则配置!$K$4,""))</f>
        <v/>
      </c>
      <c r="AN90" s="5" t="str">
        <f>IF($F90="研发",规则配置!$J$5,IF(OR($F90="内销",$F90="外销"),规则配置!$K$5,""))</f>
        <v/>
      </c>
      <c r="AO90" s="5" t="str">
        <f>IF($F90="研发",规则配置!$J$6,IF(OR($F90="内销",$F90="外销"),规则配置!$K$6,""))</f>
        <v/>
      </c>
      <c r="AP90" s="5" t="str">
        <f>IF($F90="研发",规则配置!$J$7,IF(OR($F90="内销",$F90="外销"),规则配置!$K$7,""))</f>
        <v/>
      </c>
      <c r="AQ90" s="5" t="str">
        <f>IF($F90="研发",规则配置!$J$8,IF(OR($F90="内销",$F90="外销"),规则配置!$K$8,""))</f>
        <v/>
      </c>
      <c r="AR90" s="5" t="str">
        <f>IF($F90="研发",规则配置!$J$9,IF(OR($F90="内销",$F90="外销"),规则配置!$K$9,""))</f>
        <v/>
      </c>
      <c r="AS90" s="5" t="str">
        <f>IF($F90="研发",规则配置!$J$10,IF(OR($F90="内销",$F90="外销"),规则配置!$K$10,""))</f>
        <v/>
      </c>
      <c r="AT90" s="5" t="str">
        <f>IF($F90="研发",规则配置!$J$11,IF(OR($F90="内销",$F90="外销"),规则配置!$K$11,""))</f>
        <v/>
      </c>
      <c r="AU90" s="5" t="str">
        <f>IF($F90="研发",规则配置!$J$12,IF(OR($F90="内销",$F90="外销"),规则配置!$K$12,""))</f>
        <v/>
      </c>
      <c r="AV90" s="5" t="str">
        <f>IF($F90="研发",规则配置!$J$13,IF(OR($F90="内销",$F90="外销"),规则配置!$K$13,""))</f>
        <v/>
      </c>
      <c r="AW90" s="5" t="str">
        <f>IF($F90="研发","",IF(OR($F90="内销",$F90="外销"),规则配置!$K$14,""))</f>
        <v/>
      </c>
      <c r="AX90" s="5"/>
      <c r="AY90" s="5"/>
      <c r="AZ90" s="5"/>
      <c r="BA90" s="5"/>
      <c r="BB90" s="5"/>
      <c r="BC90" s="5"/>
      <c r="BD90" s="5"/>
      <c r="BE90" s="5"/>
    </row>
    <row r="91" spans="34:57">
      <c r="AH91" s="14" t="str">
        <f ca="1" t="shared" si="21"/>
        <v/>
      </c>
      <c r="AI91" s="5" t="str">
        <f>IF($F91="研发",规则配置!$H$4,IF(OR($F91="内销",$F91="外销"),规则配置!$I$4,""))</f>
        <v/>
      </c>
      <c r="AJ91" s="5" t="str">
        <f>IF($F91="研发",规则配置!$H$5,IF(OR($F91="内销",$F91="外销"),规则配置!$I$5,""))</f>
        <v/>
      </c>
      <c r="AK91" s="5" t="str">
        <f>IF($F91="研发",规则配置!$H$6,IF(OR($F91="内销",$F91="外销"),规则配置!$I$6,""))</f>
        <v/>
      </c>
      <c r="AL91" s="5" t="str">
        <f>IF($F91="研发",规则配置!$H$7,IF(OR($F91="内销",$F91="外销"),"",""))</f>
        <v/>
      </c>
      <c r="AM91" s="5" t="str">
        <f>IF($F91="研发",规则配置!$J$4,IF(OR($F91="内销",$F91="外销"),规则配置!$K$4,""))</f>
        <v/>
      </c>
      <c r="AN91" s="5" t="str">
        <f>IF($F91="研发",规则配置!$J$5,IF(OR($F91="内销",$F91="外销"),规则配置!$K$5,""))</f>
        <v/>
      </c>
      <c r="AO91" s="5" t="str">
        <f>IF($F91="研发",规则配置!$J$6,IF(OR($F91="内销",$F91="外销"),规则配置!$K$6,""))</f>
        <v/>
      </c>
      <c r="AP91" s="5" t="str">
        <f>IF($F91="研发",规则配置!$J$7,IF(OR($F91="内销",$F91="外销"),规则配置!$K$7,""))</f>
        <v/>
      </c>
      <c r="AQ91" s="5" t="str">
        <f>IF($F91="研发",规则配置!$J$8,IF(OR($F91="内销",$F91="外销"),规则配置!$K$8,""))</f>
        <v/>
      </c>
      <c r="AR91" s="5" t="str">
        <f>IF($F91="研发",规则配置!$J$9,IF(OR($F91="内销",$F91="外销"),规则配置!$K$9,""))</f>
        <v/>
      </c>
      <c r="AS91" s="5" t="str">
        <f>IF($F91="研发",规则配置!$J$10,IF(OR($F91="内销",$F91="外销"),规则配置!$K$10,""))</f>
        <v/>
      </c>
      <c r="AT91" s="5" t="str">
        <f>IF($F91="研发",规则配置!$J$11,IF(OR($F91="内销",$F91="外销"),规则配置!$K$11,""))</f>
        <v/>
      </c>
      <c r="AU91" s="5" t="str">
        <f>IF($F91="研发",规则配置!$J$12,IF(OR($F91="内销",$F91="外销"),规则配置!$K$12,""))</f>
        <v/>
      </c>
      <c r="AV91" s="5" t="str">
        <f>IF($F91="研发",规则配置!$J$13,IF(OR($F91="内销",$F91="外销"),规则配置!$K$13,""))</f>
        <v/>
      </c>
      <c r="AW91" s="5" t="str">
        <f>IF($F91="研发","",IF(OR($F91="内销",$F91="外销"),规则配置!$K$14,""))</f>
        <v/>
      </c>
      <c r="AX91" s="5"/>
      <c r="AY91" s="5"/>
      <c r="AZ91" s="5"/>
      <c r="BA91" s="5"/>
      <c r="BB91" s="5"/>
      <c r="BC91" s="5"/>
      <c r="BD91" s="5"/>
      <c r="BE91" s="5"/>
    </row>
    <row r="92" spans="34:57">
      <c r="AH92" s="14" t="str">
        <f ca="1" t="shared" si="21"/>
        <v/>
      </c>
      <c r="AI92" s="5" t="str">
        <f>IF($F92="研发",规则配置!$H$4,IF(OR($F92="内销",$F92="外销"),规则配置!$I$4,""))</f>
        <v/>
      </c>
      <c r="AJ92" s="5" t="str">
        <f>IF($F92="研发",规则配置!$H$5,IF(OR($F92="内销",$F92="外销"),规则配置!$I$5,""))</f>
        <v/>
      </c>
      <c r="AK92" s="5" t="str">
        <f>IF($F92="研发",规则配置!$H$6,IF(OR($F92="内销",$F92="外销"),规则配置!$I$6,""))</f>
        <v/>
      </c>
      <c r="AL92" s="5" t="str">
        <f>IF($F92="研发",规则配置!$H$7,IF(OR($F92="内销",$F92="外销"),"",""))</f>
        <v/>
      </c>
      <c r="AM92" s="5" t="str">
        <f>IF($F92="研发",规则配置!$J$4,IF(OR($F92="内销",$F92="外销"),规则配置!$K$4,""))</f>
        <v/>
      </c>
      <c r="AN92" s="5" t="str">
        <f>IF($F92="研发",规则配置!$J$5,IF(OR($F92="内销",$F92="外销"),规则配置!$K$5,""))</f>
        <v/>
      </c>
      <c r="AO92" s="5" t="str">
        <f>IF($F92="研发",规则配置!$J$6,IF(OR($F92="内销",$F92="外销"),规则配置!$K$6,""))</f>
        <v/>
      </c>
      <c r="AP92" s="5" t="str">
        <f>IF($F92="研发",规则配置!$J$7,IF(OR($F92="内销",$F92="外销"),规则配置!$K$7,""))</f>
        <v/>
      </c>
      <c r="AQ92" s="5" t="str">
        <f>IF($F92="研发",规则配置!$J$8,IF(OR($F92="内销",$F92="外销"),规则配置!$K$8,""))</f>
        <v/>
      </c>
      <c r="AR92" s="5" t="str">
        <f>IF($F92="研发",规则配置!$J$9,IF(OR($F92="内销",$F92="外销"),规则配置!$K$9,""))</f>
        <v/>
      </c>
      <c r="AS92" s="5" t="str">
        <f>IF($F92="研发",规则配置!$J$10,IF(OR($F92="内销",$F92="外销"),规则配置!$K$10,""))</f>
        <v/>
      </c>
      <c r="AT92" s="5" t="str">
        <f>IF($F92="研发",规则配置!$J$11,IF(OR($F92="内销",$F92="外销"),规则配置!$K$11,""))</f>
        <v/>
      </c>
      <c r="AU92" s="5" t="str">
        <f>IF($F92="研发",规则配置!$J$12,IF(OR($F92="内销",$F92="外销"),规则配置!$K$12,""))</f>
        <v/>
      </c>
      <c r="AV92" s="5" t="str">
        <f>IF($F92="研发",规则配置!$J$13,IF(OR($F92="内销",$F92="外销"),规则配置!$K$13,""))</f>
        <v/>
      </c>
      <c r="AW92" s="5" t="str">
        <f>IF($F92="研发","",IF(OR($F92="内销",$F92="外销"),规则配置!$K$14,""))</f>
        <v/>
      </c>
      <c r="AX92" s="5"/>
      <c r="AY92" s="5"/>
      <c r="AZ92" s="5"/>
      <c r="BA92" s="5"/>
      <c r="BB92" s="5"/>
      <c r="BC92" s="5"/>
      <c r="BD92" s="5"/>
      <c r="BE92" s="5"/>
    </row>
    <row r="93" spans="34:57">
      <c r="AH93" s="14" t="str">
        <f ca="1" t="shared" si="21"/>
        <v/>
      </c>
      <c r="AI93" s="5" t="str">
        <f>IF($F93="研发",规则配置!$H$4,IF(OR($F93="内销",$F93="外销"),规则配置!$I$4,""))</f>
        <v/>
      </c>
      <c r="AJ93" s="5" t="str">
        <f>IF($F93="研发",规则配置!$H$5,IF(OR($F93="内销",$F93="外销"),规则配置!$I$5,""))</f>
        <v/>
      </c>
      <c r="AK93" s="5" t="str">
        <f>IF($F93="研发",规则配置!$H$6,IF(OR($F93="内销",$F93="外销"),规则配置!$I$6,""))</f>
        <v/>
      </c>
      <c r="AL93" s="5" t="str">
        <f>IF($F93="研发",规则配置!$H$7,IF(OR($F93="内销",$F93="外销"),"",""))</f>
        <v/>
      </c>
      <c r="AM93" s="5" t="str">
        <f>IF($F93="研发",规则配置!$J$4,IF(OR($F93="内销",$F93="外销"),规则配置!$K$4,""))</f>
        <v/>
      </c>
      <c r="AN93" s="5" t="str">
        <f>IF($F93="研发",规则配置!$J$5,IF(OR($F93="内销",$F93="外销"),规则配置!$K$5,""))</f>
        <v/>
      </c>
      <c r="AO93" s="5" t="str">
        <f>IF($F93="研发",规则配置!$J$6,IF(OR($F93="内销",$F93="外销"),规则配置!$K$6,""))</f>
        <v/>
      </c>
      <c r="AP93" s="5" t="str">
        <f>IF($F93="研发",规则配置!$J$7,IF(OR($F93="内销",$F93="外销"),规则配置!$K$7,""))</f>
        <v/>
      </c>
      <c r="AQ93" s="5" t="str">
        <f>IF($F93="研发",规则配置!$J$8,IF(OR($F93="内销",$F93="外销"),规则配置!$K$8,""))</f>
        <v/>
      </c>
      <c r="AR93" s="5" t="str">
        <f>IF($F93="研发",规则配置!$J$9,IF(OR($F93="内销",$F93="外销"),规则配置!$K$9,""))</f>
        <v/>
      </c>
      <c r="AS93" s="5" t="str">
        <f>IF($F93="研发",规则配置!$J$10,IF(OR($F93="内销",$F93="外销"),规则配置!$K$10,""))</f>
        <v/>
      </c>
      <c r="AT93" s="5" t="str">
        <f>IF($F93="研发",规则配置!$J$11,IF(OR($F93="内销",$F93="外销"),规则配置!$K$11,""))</f>
        <v/>
      </c>
      <c r="AU93" s="5" t="str">
        <f>IF($F93="研发",规则配置!$J$12,IF(OR($F93="内销",$F93="外销"),规则配置!$K$12,""))</f>
        <v/>
      </c>
      <c r="AV93" s="5" t="str">
        <f>IF($F93="研发",规则配置!$J$13,IF(OR($F93="内销",$F93="外销"),规则配置!$K$13,""))</f>
        <v/>
      </c>
      <c r="AW93" s="5" t="str">
        <f>IF($F93="研发","",IF(OR($F93="内销",$F93="外销"),规则配置!$K$14,""))</f>
        <v/>
      </c>
      <c r="AX93" s="5"/>
      <c r="AY93" s="5"/>
      <c r="AZ93" s="5"/>
      <c r="BA93" s="5"/>
      <c r="BB93" s="5"/>
      <c r="BC93" s="5"/>
      <c r="BD93" s="5"/>
      <c r="BE93" s="5"/>
    </row>
    <row r="94" spans="34:57">
      <c r="AH94" s="14" t="str">
        <f ca="1" t="shared" si="21"/>
        <v/>
      </c>
      <c r="AI94" s="5" t="str">
        <f>IF($F94="研发",规则配置!$H$4,IF(OR($F94="内销",$F94="外销"),规则配置!$I$4,""))</f>
        <v/>
      </c>
      <c r="AJ94" s="5" t="str">
        <f>IF($F94="研发",规则配置!$H$5,IF(OR($F94="内销",$F94="外销"),规则配置!$I$5,""))</f>
        <v/>
      </c>
      <c r="AK94" s="5" t="str">
        <f>IF($F94="研发",规则配置!$H$6,IF(OR($F94="内销",$F94="外销"),规则配置!$I$6,""))</f>
        <v/>
      </c>
      <c r="AL94" s="5" t="str">
        <f>IF($F94="研发",规则配置!$H$7,IF(OR($F94="内销",$F94="外销"),"",""))</f>
        <v/>
      </c>
      <c r="AM94" s="5" t="str">
        <f>IF($F94="研发",规则配置!$J$4,IF(OR($F94="内销",$F94="外销"),规则配置!$K$4,""))</f>
        <v/>
      </c>
      <c r="AN94" s="5" t="str">
        <f>IF($F94="研发",规则配置!$J$5,IF(OR($F94="内销",$F94="外销"),规则配置!$K$5,""))</f>
        <v/>
      </c>
      <c r="AO94" s="5" t="str">
        <f>IF($F94="研发",规则配置!$J$6,IF(OR($F94="内销",$F94="外销"),规则配置!$K$6,""))</f>
        <v/>
      </c>
      <c r="AP94" s="5" t="str">
        <f>IF($F94="研发",规则配置!$J$7,IF(OR($F94="内销",$F94="外销"),规则配置!$K$7,""))</f>
        <v/>
      </c>
      <c r="AQ94" s="5" t="str">
        <f>IF($F94="研发",规则配置!$J$8,IF(OR($F94="内销",$F94="外销"),规则配置!$K$8,""))</f>
        <v/>
      </c>
      <c r="AR94" s="5" t="str">
        <f>IF($F94="研发",规则配置!$J$9,IF(OR($F94="内销",$F94="外销"),规则配置!$K$9,""))</f>
        <v/>
      </c>
      <c r="AS94" s="5" t="str">
        <f>IF($F94="研发",规则配置!$J$10,IF(OR($F94="内销",$F94="外销"),规则配置!$K$10,""))</f>
        <v/>
      </c>
      <c r="AT94" s="5" t="str">
        <f>IF($F94="研发",规则配置!$J$11,IF(OR($F94="内销",$F94="外销"),规则配置!$K$11,""))</f>
        <v/>
      </c>
      <c r="AU94" s="5" t="str">
        <f>IF($F94="研发",规则配置!$J$12,IF(OR($F94="内销",$F94="外销"),规则配置!$K$12,""))</f>
        <v/>
      </c>
      <c r="AV94" s="5" t="str">
        <f>IF($F94="研发",规则配置!$J$13,IF(OR($F94="内销",$F94="外销"),规则配置!$K$13,""))</f>
        <v/>
      </c>
      <c r="AW94" s="5" t="str">
        <f>IF($F94="研发","",IF(OR($F94="内销",$F94="外销"),规则配置!$K$14,""))</f>
        <v/>
      </c>
      <c r="AX94" s="5"/>
      <c r="AY94" s="5"/>
      <c r="AZ94" s="5"/>
      <c r="BA94" s="5"/>
      <c r="BB94" s="5"/>
      <c r="BC94" s="5"/>
      <c r="BD94" s="5"/>
      <c r="BE94" s="5"/>
    </row>
    <row r="95" spans="34:57">
      <c r="AH95" s="14" t="str">
        <f ca="1" t="shared" si="21"/>
        <v/>
      </c>
      <c r="AI95" s="5" t="str">
        <f>IF($F95="研发",规则配置!$H$4,IF(OR($F95="内销",$F95="外销"),规则配置!$I$4,""))</f>
        <v/>
      </c>
      <c r="AJ95" s="5" t="str">
        <f>IF($F95="研发",规则配置!$H$5,IF(OR($F95="内销",$F95="外销"),规则配置!$I$5,""))</f>
        <v/>
      </c>
      <c r="AK95" s="5" t="str">
        <f>IF($F95="研发",规则配置!$H$6,IF(OR($F95="内销",$F95="外销"),规则配置!$I$6,""))</f>
        <v/>
      </c>
      <c r="AL95" s="5" t="str">
        <f>IF($F95="研发",规则配置!$H$7,IF(OR($F95="内销",$F95="外销"),"",""))</f>
        <v/>
      </c>
      <c r="AM95" s="5" t="str">
        <f>IF($F95="研发",规则配置!$J$4,IF(OR($F95="内销",$F95="外销"),规则配置!$K$4,""))</f>
        <v/>
      </c>
      <c r="AN95" s="5" t="str">
        <f>IF($F95="研发",规则配置!$J$5,IF(OR($F95="内销",$F95="外销"),规则配置!$K$5,""))</f>
        <v/>
      </c>
      <c r="AO95" s="5" t="str">
        <f>IF($F95="研发",规则配置!$J$6,IF(OR($F95="内销",$F95="外销"),规则配置!$K$6,""))</f>
        <v/>
      </c>
      <c r="AP95" s="5" t="str">
        <f>IF($F95="研发",规则配置!$J$7,IF(OR($F95="内销",$F95="外销"),规则配置!$K$7,""))</f>
        <v/>
      </c>
      <c r="AQ95" s="5" t="str">
        <f>IF($F95="研发",规则配置!$J$8,IF(OR($F95="内销",$F95="外销"),规则配置!$K$8,""))</f>
        <v/>
      </c>
      <c r="AR95" s="5" t="str">
        <f>IF($F95="研发",规则配置!$J$9,IF(OR($F95="内销",$F95="外销"),规则配置!$K$9,""))</f>
        <v/>
      </c>
      <c r="AS95" s="5" t="str">
        <f>IF($F95="研发",规则配置!$J$10,IF(OR($F95="内销",$F95="外销"),规则配置!$K$10,""))</f>
        <v/>
      </c>
      <c r="AT95" s="5" t="str">
        <f>IF($F95="研发",规则配置!$J$11,IF(OR($F95="内销",$F95="外销"),规则配置!$K$11,""))</f>
        <v/>
      </c>
      <c r="AU95" s="5" t="str">
        <f>IF($F95="研发",规则配置!$J$12,IF(OR($F95="内销",$F95="外销"),规则配置!$K$12,""))</f>
        <v/>
      </c>
      <c r="AV95" s="5" t="str">
        <f>IF($F95="研发",规则配置!$J$13,IF(OR($F95="内销",$F95="外销"),规则配置!$K$13,""))</f>
        <v/>
      </c>
      <c r="AW95" s="5" t="str">
        <f>IF($F95="研发","",IF(OR($F95="内销",$F95="外销"),规则配置!$K$14,""))</f>
        <v/>
      </c>
      <c r="AX95" s="5"/>
      <c r="AY95" s="5"/>
      <c r="AZ95" s="5"/>
      <c r="BA95" s="5"/>
      <c r="BB95" s="5"/>
      <c r="BC95" s="5"/>
      <c r="BD95" s="5"/>
      <c r="BE95" s="5"/>
    </row>
    <row r="96" spans="34:57">
      <c r="AH96" s="14" t="str">
        <f ca="1" t="shared" si="21"/>
        <v/>
      </c>
      <c r="AI96" s="5" t="str">
        <f>IF($F96="研发",规则配置!$H$4,IF(OR($F96="内销",$F96="外销"),规则配置!$I$4,""))</f>
        <v/>
      </c>
      <c r="AJ96" s="5" t="str">
        <f>IF($F96="研发",规则配置!$H$5,IF(OR($F96="内销",$F96="外销"),规则配置!$I$5,""))</f>
        <v/>
      </c>
      <c r="AK96" s="5" t="str">
        <f>IF($F96="研发",规则配置!$H$6,IF(OR($F96="内销",$F96="外销"),规则配置!$I$6,""))</f>
        <v/>
      </c>
      <c r="AL96" s="5" t="str">
        <f>IF($F96="研发",规则配置!$H$7,IF(OR($F96="内销",$F96="外销"),"",""))</f>
        <v/>
      </c>
      <c r="AM96" s="5" t="str">
        <f>IF($F96="研发",规则配置!$J$4,IF(OR($F96="内销",$F96="外销"),规则配置!$K$4,""))</f>
        <v/>
      </c>
      <c r="AN96" s="5" t="str">
        <f>IF($F96="研发",规则配置!$J$5,IF(OR($F96="内销",$F96="外销"),规则配置!$K$5,""))</f>
        <v/>
      </c>
      <c r="AO96" s="5" t="str">
        <f>IF($F96="研发",规则配置!$J$6,IF(OR($F96="内销",$F96="外销"),规则配置!$K$6,""))</f>
        <v/>
      </c>
      <c r="AP96" s="5" t="str">
        <f>IF($F96="研发",规则配置!$J$7,IF(OR($F96="内销",$F96="外销"),规则配置!$K$7,""))</f>
        <v/>
      </c>
      <c r="AQ96" s="5" t="str">
        <f>IF($F96="研发",规则配置!$J$8,IF(OR($F96="内销",$F96="外销"),规则配置!$K$8,""))</f>
        <v/>
      </c>
      <c r="AR96" s="5" t="str">
        <f>IF($F96="研发",规则配置!$J$9,IF(OR($F96="内销",$F96="外销"),规则配置!$K$9,""))</f>
        <v/>
      </c>
      <c r="AS96" s="5" t="str">
        <f>IF($F96="研发",规则配置!$J$10,IF(OR($F96="内销",$F96="外销"),规则配置!$K$10,""))</f>
        <v/>
      </c>
      <c r="AT96" s="5" t="str">
        <f>IF($F96="研发",规则配置!$J$11,IF(OR($F96="内销",$F96="外销"),规则配置!$K$11,""))</f>
        <v/>
      </c>
      <c r="AU96" s="5" t="str">
        <f>IF($F96="研发",规则配置!$J$12,IF(OR($F96="内销",$F96="外销"),规则配置!$K$12,""))</f>
        <v/>
      </c>
      <c r="AV96" s="5" t="str">
        <f>IF($F96="研发",规则配置!$J$13,IF(OR($F96="内销",$F96="外销"),规则配置!$K$13,""))</f>
        <v/>
      </c>
      <c r="AW96" s="5" t="str">
        <f>IF($F96="研发","",IF(OR($F96="内销",$F96="外销"),规则配置!$K$14,""))</f>
        <v/>
      </c>
      <c r="AX96" s="5"/>
      <c r="AY96" s="5"/>
      <c r="AZ96" s="5"/>
      <c r="BA96" s="5"/>
      <c r="BB96" s="5"/>
      <c r="BC96" s="5"/>
      <c r="BD96" s="5"/>
      <c r="BE96" s="5"/>
    </row>
    <row r="97" spans="34:57">
      <c r="AH97" s="14" t="str">
        <f ca="1" t="shared" si="21"/>
        <v/>
      </c>
      <c r="AI97" s="5" t="str">
        <f>IF($F97="研发",规则配置!$H$4,IF(OR($F97="内销",$F97="外销"),规则配置!$I$4,""))</f>
        <v/>
      </c>
      <c r="AJ97" s="5" t="str">
        <f>IF($F97="研发",规则配置!$H$5,IF(OR($F97="内销",$F97="外销"),规则配置!$I$5,""))</f>
        <v/>
      </c>
      <c r="AK97" s="5" t="str">
        <f>IF($F97="研发",规则配置!$H$6,IF(OR($F97="内销",$F97="外销"),规则配置!$I$6,""))</f>
        <v/>
      </c>
      <c r="AL97" s="5" t="str">
        <f>IF($F97="研发",规则配置!$H$7,IF(OR($F97="内销",$F97="外销"),"",""))</f>
        <v/>
      </c>
      <c r="AM97" s="5" t="str">
        <f>IF($F97="研发",规则配置!$J$4,IF(OR($F97="内销",$F97="外销"),规则配置!$K$4,""))</f>
        <v/>
      </c>
      <c r="AN97" s="5" t="str">
        <f>IF($F97="研发",规则配置!$J$5,IF(OR($F97="内销",$F97="外销"),规则配置!$K$5,""))</f>
        <v/>
      </c>
      <c r="AO97" s="5" t="str">
        <f>IF($F97="研发",规则配置!$J$6,IF(OR($F97="内销",$F97="外销"),规则配置!$K$6,""))</f>
        <v/>
      </c>
      <c r="AP97" s="5" t="str">
        <f>IF($F97="研发",规则配置!$J$7,IF(OR($F97="内销",$F97="外销"),规则配置!$K$7,""))</f>
        <v/>
      </c>
      <c r="AQ97" s="5" t="str">
        <f>IF($F97="研发",规则配置!$J$8,IF(OR($F97="内销",$F97="外销"),规则配置!$K$8,""))</f>
        <v/>
      </c>
      <c r="AR97" s="5" t="str">
        <f>IF($F97="研发",规则配置!$J$9,IF(OR($F97="内销",$F97="外销"),规则配置!$K$9,""))</f>
        <v/>
      </c>
      <c r="AS97" s="5" t="str">
        <f>IF($F97="研发",规则配置!$J$10,IF(OR($F97="内销",$F97="外销"),规则配置!$K$10,""))</f>
        <v/>
      </c>
      <c r="AT97" s="5" t="str">
        <f>IF($F97="研发",规则配置!$J$11,IF(OR($F97="内销",$F97="外销"),规则配置!$K$11,""))</f>
        <v/>
      </c>
      <c r="AU97" s="5" t="str">
        <f>IF($F97="研发",规则配置!$J$12,IF(OR($F97="内销",$F97="外销"),规则配置!$K$12,""))</f>
        <v/>
      </c>
      <c r="AV97" s="5" t="str">
        <f>IF($F97="研发",规则配置!$J$13,IF(OR($F97="内销",$F97="外销"),规则配置!$K$13,""))</f>
        <v/>
      </c>
      <c r="AW97" s="5" t="str">
        <f>IF($F97="研发","",IF(OR($F97="内销",$F97="外销"),规则配置!$K$14,""))</f>
        <v/>
      </c>
      <c r="AX97" s="5"/>
      <c r="AY97" s="5"/>
      <c r="AZ97" s="5"/>
      <c r="BA97" s="5"/>
      <c r="BB97" s="5"/>
      <c r="BC97" s="5"/>
      <c r="BD97" s="5"/>
      <c r="BE97" s="5"/>
    </row>
    <row r="98" spans="34:57">
      <c r="AH98" s="14" t="str">
        <f ca="1" t="shared" si="21"/>
        <v/>
      </c>
      <c r="AI98" s="5" t="str">
        <f>IF($F98="研发",规则配置!$H$4,IF(OR($F98="内销",$F98="外销"),规则配置!$I$4,""))</f>
        <v/>
      </c>
      <c r="AJ98" s="5" t="str">
        <f>IF($F98="研发",规则配置!$H$5,IF(OR($F98="内销",$F98="外销"),规则配置!$I$5,""))</f>
        <v/>
      </c>
      <c r="AK98" s="5" t="str">
        <f>IF($F98="研发",规则配置!$H$6,IF(OR($F98="内销",$F98="外销"),规则配置!$I$6,""))</f>
        <v/>
      </c>
      <c r="AL98" s="5" t="str">
        <f>IF($F98="研发",规则配置!$H$7,IF(OR($F98="内销",$F98="外销"),"",""))</f>
        <v/>
      </c>
      <c r="AM98" s="5" t="str">
        <f>IF($F98="研发",规则配置!$J$4,IF(OR($F98="内销",$F98="外销"),规则配置!$K$4,""))</f>
        <v/>
      </c>
      <c r="AN98" s="5" t="str">
        <f>IF($F98="研发",规则配置!$J$5,IF(OR($F98="内销",$F98="外销"),规则配置!$K$5,""))</f>
        <v/>
      </c>
      <c r="AO98" s="5" t="str">
        <f>IF($F98="研发",规则配置!$J$6,IF(OR($F98="内销",$F98="外销"),规则配置!$K$6,""))</f>
        <v/>
      </c>
      <c r="AP98" s="5" t="str">
        <f>IF($F98="研发",规则配置!$J$7,IF(OR($F98="内销",$F98="外销"),规则配置!$K$7,""))</f>
        <v/>
      </c>
      <c r="AQ98" s="5" t="str">
        <f>IF($F98="研发",规则配置!$J$8,IF(OR($F98="内销",$F98="外销"),规则配置!$K$8,""))</f>
        <v/>
      </c>
      <c r="AR98" s="5" t="str">
        <f>IF($F98="研发",规则配置!$J$9,IF(OR($F98="内销",$F98="外销"),规则配置!$K$9,""))</f>
        <v/>
      </c>
      <c r="AS98" s="5" t="str">
        <f>IF($F98="研发",规则配置!$J$10,IF(OR($F98="内销",$F98="外销"),规则配置!$K$10,""))</f>
        <v/>
      </c>
      <c r="AT98" s="5" t="str">
        <f>IF($F98="研发",规则配置!$J$11,IF(OR($F98="内销",$F98="外销"),规则配置!$K$11,""))</f>
        <v/>
      </c>
      <c r="AU98" s="5" t="str">
        <f>IF($F98="研发",规则配置!$J$12,IF(OR($F98="内销",$F98="外销"),规则配置!$K$12,""))</f>
        <v/>
      </c>
      <c r="AV98" s="5" t="str">
        <f>IF($F98="研发",规则配置!$J$13,IF(OR($F98="内销",$F98="外销"),规则配置!$K$13,""))</f>
        <v/>
      </c>
      <c r="AW98" s="5" t="str">
        <f>IF($F98="研发","",IF(OR($F98="内销",$F98="外销"),规则配置!$K$14,""))</f>
        <v/>
      </c>
      <c r="AX98" s="5"/>
      <c r="AY98" s="5"/>
      <c r="AZ98" s="5"/>
      <c r="BA98" s="5"/>
      <c r="BB98" s="5"/>
      <c r="BC98" s="5"/>
      <c r="BD98" s="5"/>
      <c r="BE98" s="5"/>
    </row>
    <row r="99" spans="34:57">
      <c r="AH99" s="14" t="str">
        <f ca="1" t="shared" si="21"/>
        <v/>
      </c>
      <c r="AI99" s="5" t="str">
        <f>IF($F99="研发",规则配置!$H$4,IF(OR($F99="内销",$F99="外销"),规则配置!$I$4,""))</f>
        <v/>
      </c>
      <c r="AJ99" s="5" t="str">
        <f>IF($F99="研发",规则配置!$H$5,IF(OR($F99="内销",$F99="外销"),规则配置!$I$5,""))</f>
        <v/>
      </c>
      <c r="AK99" s="5" t="str">
        <f>IF($F99="研发",规则配置!$H$6,IF(OR($F99="内销",$F99="外销"),规则配置!$I$6,""))</f>
        <v/>
      </c>
      <c r="AL99" s="5" t="str">
        <f>IF($F99="研发",规则配置!$H$7,IF(OR($F99="内销",$F99="外销"),"",""))</f>
        <v/>
      </c>
      <c r="AM99" s="5" t="str">
        <f>IF($F99="研发",规则配置!$J$4,IF(OR($F99="内销",$F99="外销"),规则配置!$K$4,""))</f>
        <v/>
      </c>
      <c r="AN99" s="5" t="str">
        <f>IF($F99="研发",规则配置!$J$5,IF(OR($F99="内销",$F99="外销"),规则配置!$K$5,""))</f>
        <v/>
      </c>
      <c r="AO99" s="5" t="str">
        <f>IF($F99="研发",规则配置!$J$6,IF(OR($F99="内销",$F99="外销"),规则配置!$K$6,""))</f>
        <v/>
      </c>
      <c r="AP99" s="5" t="str">
        <f>IF($F99="研发",规则配置!$J$7,IF(OR($F99="内销",$F99="外销"),规则配置!$K$7,""))</f>
        <v/>
      </c>
      <c r="AQ99" s="5" t="str">
        <f>IF($F99="研发",规则配置!$J$8,IF(OR($F99="内销",$F99="外销"),规则配置!$K$8,""))</f>
        <v/>
      </c>
      <c r="AR99" s="5" t="str">
        <f>IF($F99="研发",规则配置!$J$9,IF(OR($F99="内销",$F99="外销"),规则配置!$K$9,""))</f>
        <v/>
      </c>
      <c r="AS99" s="5" t="str">
        <f>IF($F99="研发",规则配置!$J$10,IF(OR($F99="内销",$F99="外销"),规则配置!$K$10,""))</f>
        <v/>
      </c>
      <c r="AT99" s="5" t="str">
        <f>IF($F99="研发",规则配置!$J$11,IF(OR($F99="内销",$F99="外销"),规则配置!$K$11,""))</f>
        <v/>
      </c>
      <c r="AU99" s="5" t="str">
        <f>IF($F99="研发",规则配置!$J$12,IF(OR($F99="内销",$F99="外销"),规则配置!$K$12,""))</f>
        <v/>
      </c>
      <c r="AV99" s="5" t="str">
        <f>IF($F99="研发",规则配置!$J$13,IF(OR($F99="内销",$F99="外销"),规则配置!$K$13,""))</f>
        <v/>
      </c>
      <c r="AW99" s="5" t="str">
        <f>IF($F99="研发","",IF(OR($F99="内销",$F99="外销"),规则配置!$K$14,""))</f>
        <v/>
      </c>
      <c r="AX99" s="5"/>
      <c r="AY99" s="5"/>
      <c r="AZ99" s="5"/>
      <c r="BA99" s="5"/>
      <c r="BB99" s="5"/>
      <c r="BC99" s="5"/>
      <c r="BD99" s="5"/>
      <c r="BE99" s="5"/>
    </row>
    <row r="100" spans="34:57">
      <c r="AH100" s="14" t="str">
        <f ca="1" t="shared" si="21"/>
        <v/>
      </c>
      <c r="AI100" s="5" t="str">
        <f>IF($F100="研发",规则配置!$H$4,IF(OR($F100="内销",$F100="外销"),规则配置!$I$4,""))</f>
        <v/>
      </c>
      <c r="AJ100" s="5" t="str">
        <f>IF($F100="研发",规则配置!$H$5,IF(OR($F100="内销",$F100="外销"),规则配置!$I$5,""))</f>
        <v/>
      </c>
      <c r="AK100" s="5" t="str">
        <f>IF($F100="研发",规则配置!$H$6,IF(OR($F100="内销",$F100="外销"),规则配置!$I$6,""))</f>
        <v/>
      </c>
      <c r="AL100" s="5" t="str">
        <f>IF($F100="研发",规则配置!$H$7,IF(OR($F100="内销",$F100="外销"),"",""))</f>
        <v/>
      </c>
      <c r="AM100" s="5" t="str">
        <f>IF($F100="研发",规则配置!$J$4,IF(OR($F100="内销",$F100="外销"),规则配置!$K$4,""))</f>
        <v/>
      </c>
      <c r="AN100" s="5" t="str">
        <f>IF($F100="研发",规则配置!$J$5,IF(OR($F100="内销",$F100="外销"),规则配置!$K$5,""))</f>
        <v/>
      </c>
      <c r="AO100" s="5" t="str">
        <f>IF($F100="研发",规则配置!$J$6,IF(OR($F100="内销",$F100="外销"),规则配置!$K$6,""))</f>
        <v/>
      </c>
      <c r="AP100" s="5" t="str">
        <f>IF($F100="研发",规则配置!$J$7,IF(OR($F100="内销",$F100="外销"),规则配置!$K$7,""))</f>
        <v/>
      </c>
      <c r="AQ100" s="5" t="str">
        <f>IF($F100="研发",规则配置!$J$8,IF(OR($F100="内销",$F100="外销"),规则配置!$K$8,""))</f>
        <v/>
      </c>
      <c r="AR100" s="5" t="str">
        <f>IF($F100="研发",规则配置!$J$9,IF(OR($F100="内销",$F100="外销"),规则配置!$K$9,""))</f>
        <v/>
      </c>
      <c r="AS100" s="5" t="str">
        <f>IF($F100="研发",规则配置!$J$10,IF(OR($F100="内销",$F100="外销"),规则配置!$K$10,""))</f>
        <v/>
      </c>
      <c r="AT100" s="5" t="str">
        <f>IF($F100="研发",规则配置!$J$11,IF(OR($F100="内销",$F100="外销"),规则配置!$K$11,""))</f>
        <v/>
      </c>
      <c r="AU100" s="5" t="str">
        <f>IF($F100="研发",规则配置!$J$12,IF(OR($F100="内销",$F100="外销"),规则配置!$K$12,""))</f>
        <v/>
      </c>
      <c r="AV100" s="5" t="str">
        <f>IF($F100="研发",规则配置!$J$13,IF(OR($F100="内销",$F100="外销"),规则配置!$K$13,""))</f>
        <v/>
      </c>
      <c r="AW100" s="5" t="str">
        <f>IF($F100="研发","",IF(OR($F100="内销",$F100="外销"),规则配置!$K$14,""))</f>
        <v/>
      </c>
      <c r="AX100" s="5"/>
      <c r="AY100" s="5"/>
      <c r="AZ100" s="5"/>
      <c r="BA100" s="5"/>
      <c r="BB100" s="5"/>
      <c r="BC100" s="5"/>
      <c r="BD100" s="5"/>
      <c r="BE100" s="5"/>
    </row>
    <row r="101" spans="34:57">
      <c r="AH101" s="14" t="str">
        <f ca="1" t="shared" si="21"/>
        <v/>
      </c>
      <c r="AI101" s="5" t="str">
        <f>IF($F101="研发",规则配置!$H$4,IF(OR($F101="内销",$F101="外销"),规则配置!$I$4,""))</f>
        <v/>
      </c>
      <c r="AJ101" s="5" t="str">
        <f>IF($F101="研发",规则配置!$H$5,IF(OR($F101="内销",$F101="外销"),规则配置!$I$5,""))</f>
        <v/>
      </c>
      <c r="AK101" s="5" t="str">
        <f>IF($F101="研发",规则配置!$H$6,IF(OR($F101="内销",$F101="外销"),规则配置!$I$6,""))</f>
        <v/>
      </c>
      <c r="AL101" s="5" t="str">
        <f>IF($F101="研发",规则配置!$H$7,IF(OR($F101="内销",$F101="外销"),"",""))</f>
        <v/>
      </c>
      <c r="AM101" s="5" t="str">
        <f>IF($F101="研发",规则配置!$J$4,IF(OR($F101="内销",$F101="外销"),规则配置!$K$4,""))</f>
        <v/>
      </c>
      <c r="AN101" s="5" t="str">
        <f>IF($F101="研发",规则配置!$J$5,IF(OR($F101="内销",$F101="外销"),规则配置!$K$5,""))</f>
        <v/>
      </c>
      <c r="AO101" s="5" t="str">
        <f>IF($F101="研发",规则配置!$J$6,IF(OR($F101="内销",$F101="外销"),规则配置!$K$6,""))</f>
        <v/>
      </c>
      <c r="AP101" s="5" t="str">
        <f>IF($F101="研发",规则配置!$J$7,IF(OR($F101="内销",$F101="外销"),规则配置!$K$7,""))</f>
        <v/>
      </c>
      <c r="AQ101" s="5" t="str">
        <f>IF($F101="研发",规则配置!$J$8,IF(OR($F101="内销",$F101="外销"),规则配置!$K$8,""))</f>
        <v/>
      </c>
      <c r="AR101" s="5" t="str">
        <f>IF($F101="研发",规则配置!$J$9,IF(OR($F101="内销",$F101="外销"),规则配置!$K$9,""))</f>
        <v/>
      </c>
      <c r="AS101" s="5" t="str">
        <f>IF($F101="研发",规则配置!$J$10,IF(OR($F101="内销",$F101="外销"),规则配置!$K$10,""))</f>
        <v/>
      </c>
      <c r="AT101" s="5" t="str">
        <f>IF($F101="研发",规则配置!$J$11,IF(OR($F101="内销",$F101="外销"),规则配置!$K$11,""))</f>
        <v/>
      </c>
      <c r="AU101" s="5" t="str">
        <f>IF($F101="研发",规则配置!$J$12,IF(OR($F101="内销",$F101="外销"),规则配置!$K$12,""))</f>
        <v/>
      </c>
      <c r="AV101" s="5" t="str">
        <f>IF($F101="研发",规则配置!$J$13,IF(OR($F101="内销",$F101="外销"),规则配置!$K$13,""))</f>
        <v/>
      </c>
      <c r="AW101" s="5" t="str">
        <f>IF($F101="研发","",IF(OR($F101="内销",$F101="外销"),规则配置!$K$14,""))</f>
        <v/>
      </c>
      <c r="AX101" s="5"/>
      <c r="AY101" s="5"/>
      <c r="AZ101" s="5"/>
      <c r="BA101" s="5"/>
      <c r="BB101" s="5"/>
      <c r="BC101" s="5"/>
      <c r="BD101" s="5"/>
      <c r="BE101" s="5"/>
    </row>
    <row r="102" spans="34:57">
      <c r="AH102" s="14" t="str">
        <f ca="1" t="shared" si="21"/>
        <v/>
      </c>
      <c r="AI102" s="5" t="str">
        <f>IF($F102="研发",规则配置!$H$4,IF(OR($F102="内销",$F102="外销"),规则配置!$I$4,""))</f>
        <v/>
      </c>
      <c r="AJ102" s="5" t="str">
        <f>IF($F102="研发",规则配置!$H$5,IF(OR($F102="内销",$F102="外销"),规则配置!$I$5,""))</f>
        <v/>
      </c>
      <c r="AK102" s="5" t="str">
        <f>IF($F102="研发",规则配置!$H$6,IF(OR($F102="内销",$F102="外销"),规则配置!$I$6,""))</f>
        <v/>
      </c>
      <c r="AL102" s="5" t="str">
        <f>IF($F102="研发",规则配置!$H$7,IF(OR($F102="内销",$F102="外销"),"",""))</f>
        <v/>
      </c>
      <c r="AM102" s="5" t="str">
        <f>IF($F102="研发",规则配置!$J$4,IF(OR($F102="内销",$F102="外销"),规则配置!$K$4,""))</f>
        <v/>
      </c>
      <c r="AN102" s="5" t="str">
        <f>IF($F102="研发",规则配置!$J$5,IF(OR($F102="内销",$F102="外销"),规则配置!$K$5,""))</f>
        <v/>
      </c>
      <c r="AO102" s="5" t="str">
        <f>IF($F102="研发",规则配置!$J$6,IF(OR($F102="内销",$F102="外销"),规则配置!$K$6,""))</f>
        <v/>
      </c>
      <c r="AP102" s="5" t="str">
        <f>IF($F102="研发",规则配置!$J$7,IF(OR($F102="内销",$F102="外销"),规则配置!$K$7,""))</f>
        <v/>
      </c>
      <c r="AQ102" s="5" t="str">
        <f>IF($F102="研发",规则配置!$J$8,IF(OR($F102="内销",$F102="外销"),规则配置!$K$8,""))</f>
        <v/>
      </c>
      <c r="AR102" s="5" t="str">
        <f>IF($F102="研发",规则配置!$J$9,IF(OR($F102="内销",$F102="外销"),规则配置!$K$9,""))</f>
        <v/>
      </c>
      <c r="AS102" s="5" t="str">
        <f>IF($F102="研发",规则配置!$J$10,IF(OR($F102="内销",$F102="外销"),规则配置!$K$10,""))</f>
        <v/>
      </c>
      <c r="AT102" s="5" t="str">
        <f>IF($F102="研发",规则配置!$J$11,IF(OR($F102="内销",$F102="外销"),规则配置!$K$11,""))</f>
        <v/>
      </c>
      <c r="AU102" s="5" t="str">
        <f>IF($F102="研发",规则配置!$J$12,IF(OR($F102="内销",$F102="外销"),规则配置!$K$12,""))</f>
        <v/>
      </c>
      <c r="AV102" s="5" t="str">
        <f>IF($F102="研发",规则配置!$J$13,IF(OR($F102="内销",$F102="外销"),规则配置!$K$13,""))</f>
        <v/>
      </c>
      <c r="AW102" s="5" t="str">
        <f>IF($F102="研发","",IF(OR($F102="内销",$F102="外销"),规则配置!$K$14,""))</f>
        <v/>
      </c>
      <c r="AX102" s="5"/>
      <c r="AY102" s="5"/>
      <c r="AZ102" s="5"/>
      <c r="BA102" s="5"/>
      <c r="BB102" s="5"/>
      <c r="BC102" s="5"/>
      <c r="BD102" s="5"/>
      <c r="BE102" s="5"/>
    </row>
    <row r="103" spans="34:57">
      <c r="AH103" s="14" t="str">
        <f ca="1" t="shared" si="21"/>
        <v/>
      </c>
      <c r="AI103" s="5" t="str">
        <f>IF($F103="研发",规则配置!$H$4,IF(OR($F103="内销",$F103="外销"),规则配置!$I$4,""))</f>
        <v/>
      </c>
      <c r="AJ103" s="5" t="str">
        <f>IF($F103="研发",规则配置!$H$5,IF(OR($F103="内销",$F103="外销"),规则配置!$I$5,""))</f>
        <v/>
      </c>
      <c r="AK103" s="5" t="str">
        <f>IF($F103="研发",规则配置!$H$6,IF(OR($F103="内销",$F103="外销"),规则配置!$I$6,""))</f>
        <v/>
      </c>
      <c r="AL103" s="5" t="str">
        <f>IF($F103="研发",规则配置!$H$7,IF(OR($F103="内销",$F103="外销"),"",""))</f>
        <v/>
      </c>
      <c r="AM103" s="5" t="str">
        <f>IF($F103="研发",规则配置!$J$4,IF(OR($F103="内销",$F103="外销"),规则配置!$K$4,""))</f>
        <v/>
      </c>
      <c r="AN103" s="5" t="str">
        <f>IF($F103="研发",规则配置!$J$5,IF(OR($F103="内销",$F103="外销"),规则配置!$K$5,""))</f>
        <v/>
      </c>
      <c r="AO103" s="5" t="str">
        <f>IF($F103="研发",规则配置!$J$6,IF(OR($F103="内销",$F103="外销"),规则配置!$K$6,""))</f>
        <v/>
      </c>
      <c r="AP103" s="5" t="str">
        <f>IF($F103="研发",规则配置!$J$7,IF(OR($F103="内销",$F103="外销"),规则配置!$K$7,""))</f>
        <v/>
      </c>
      <c r="AQ103" s="5" t="str">
        <f>IF($F103="研发",规则配置!$J$8,IF(OR($F103="内销",$F103="外销"),规则配置!$K$8,""))</f>
        <v/>
      </c>
      <c r="AR103" s="5" t="str">
        <f>IF($F103="研发",规则配置!$J$9,IF(OR($F103="内销",$F103="外销"),规则配置!$K$9,""))</f>
        <v/>
      </c>
      <c r="AS103" s="5" t="str">
        <f>IF($F103="研发",规则配置!$J$10,IF(OR($F103="内销",$F103="外销"),规则配置!$K$10,""))</f>
        <v/>
      </c>
      <c r="AT103" s="5" t="str">
        <f>IF($F103="研发",规则配置!$J$11,IF(OR($F103="内销",$F103="外销"),规则配置!$K$11,""))</f>
        <v/>
      </c>
      <c r="AU103" s="5" t="str">
        <f>IF($F103="研发",规则配置!$J$12,IF(OR($F103="内销",$F103="外销"),规则配置!$K$12,""))</f>
        <v/>
      </c>
      <c r="AV103" s="5" t="str">
        <f>IF($F103="研发",规则配置!$J$13,IF(OR($F103="内销",$F103="外销"),规则配置!$K$13,""))</f>
        <v/>
      </c>
      <c r="AW103" s="5" t="str">
        <f>IF($F103="研发","",IF(OR($F103="内销",$F103="外销"),规则配置!$K$14,""))</f>
        <v/>
      </c>
      <c r="AX103" s="5"/>
      <c r="AY103" s="5"/>
      <c r="AZ103" s="5"/>
      <c r="BA103" s="5"/>
      <c r="BB103" s="5"/>
      <c r="BC103" s="5"/>
      <c r="BD103" s="5"/>
      <c r="BE103" s="5"/>
    </row>
    <row r="104" spans="34:57">
      <c r="AH104" s="14" t="str">
        <f ca="1" t="shared" si="21"/>
        <v/>
      </c>
      <c r="AI104" s="5" t="str">
        <f>IF($F104="研发",规则配置!$H$4,IF(OR($F104="内销",$F104="外销"),规则配置!$I$4,""))</f>
        <v/>
      </c>
      <c r="AJ104" s="5" t="str">
        <f>IF($F104="研发",规则配置!$H$5,IF(OR($F104="内销",$F104="外销"),规则配置!$I$5,""))</f>
        <v/>
      </c>
      <c r="AK104" s="5" t="str">
        <f>IF($F104="研发",规则配置!$H$6,IF(OR($F104="内销",$F104="外销"),规则配置!$I$6,""))</f>
        <v/>
      </c>
      <c r="AL104" s="5" t="str">
        <f>IF($F104="研发",规则配置!$H$7,IF(OR($F104="内销",$F104="外销"),"",""))</f>
        <v/>
      </c>
      <c r="AM104" s="5" t="str">
        <f>IF($F104="研发",规则配置!$J$4,IF(OR($F104="内销",$F104="外销"),规则配置!$K$4,""))</f>
        <v/>
      </c>
      <c r="AN104" s="5" t="str">
        <f>IF($F104="研发",规则配置!$J$5,IF(OR($F104="内销",$F104="外销"),规则配置!$K$5,""))</f>
        <v/>
      </c>
      <c r="AO104" s="5" t="str">
        <f>IF($F104="研发",规则配置!$J$6,IF(OR($F104="内销",$F104="外销"),规则配置!$K$6,""))</f>
        <v/>
      </c>
      <c r="AP104" s="5" t="str">
        <f>IF($F104="研发",规则配置!$J$7,IF(OR($F104="内销",$F104="外销"),规则配置!$K$7,""))</f>
        <v/>
      </c>
      <c r="AQ104" s="5" t="str">
        <f>IF($F104="研发",规则配置!$J$8,IF(OR($F104="内销",$F104="外销"),规则配置!$K$8,""))</f>
        <v/>
      </c>
      <c r="AR104" s="5" t="str">
        <f>IF($F104="研发",规则配置!$J$9,IF(OR($F104="内销",$F104="外销"),规则配置!$K$9,""))</f>
        <v/>
      </c>
      <c r="AS104" s="5" t="str">
        <f>IF($F104="研发",规则配置!$J$10,IF(OR($F104="内销",$F104="外销"),规则配置!$K$10,""))</f>
        <v/>
      </c>
      <c r="AT104" s="5" t="str">
        <f>IF($F104="研发",规则配置!$J$11,IF(OR($F104="内销",$F104="外销"),规则配置!$K$11,""))</f>
        <v/>
      </c>
      <c r="AU104" s="5" t="str">
        <f>IF($F104="研发",规则配置!$J$12,IF(OR($F104="内销",$F104="外销"),规则配置!$K$12,""))</f>
        <v/>
      </c>
      <c r="AV104" s="5" t="str">
        <f>IF($F104="研发",规则配置!$J$13,IF(OR($F104="内销",$F104="外销"),规则配置!$K$13,""))</f>
        <v/>
      </c>
      <c r="AW104" s="5" t="str">
        <f>IF($F104="研发","",IF(OR($F104="内销",$F104="外销"),规则配置!$K$14,""))</f>
        <v/>
      </c>
      <c r="AX104" s="5"/>
      <c r="AY104" s="5"/>
      <c r="AZ104" s="5"/>
      <c r="BA104" s="5"/>
      <c r="BB104" s="5"/>
      <c r="BC104" s="5"/>
      <c r="BD104" s="5"/>
      <c r="BE104" s="5"/>
    </row>
    <row r="105" spans="34:57">
      <c r="AH105" s="14" t="str">
        <f ca="1" t="shared" si="21"/>
        <v/>
      </c>
      <c r="AI105" s="5" t="str">
        <f>IF($F105="研发",规则配置!$H$4,IF(OR($F105="内销",$F105="外销"),规则配置!$I$4,""))</f>
        <v/>
      </c>
      <c r="AJ105" s="5" t="str">
        <f>IF($F105="研发",规则配置!$H$5,IF(OR($F105="内销",$F105="外销"),规则配置!$I$5,""))</f>
        <v/>
      </c>
      <c r="AK105" s="5" t="str">
        <f>IF($F105="研发",规则配置!$H$6,IF(OR($F105="内销",$F105="外销"),规则配置!$I$6,""))</f>
        <v/>
      </c>
      <c r="AL105" s="5" t="str">
        <f>IF($F105="研发",规则配置!$H$7,IF(OR($F105="内销",$F105="外销"),"",""))</f>
        <v/>
      </c>
      <c r="AM105" s="5" t="str">
        <f>IF($F105="研发",规则配置!$J$4,IF(OR($F105="内销",$F105="外销"),规则配置!$K$4,""))</f>
        <v/>
      </c>
      <c r="AN105" s="5" t="str">
        <f>IF($F105="研发",规则配置!$J$5,IF(OR($F105="内销",$F105="外销"),规则配置!$K$5,""))</f>
        <v/>
      </c>
      <c r="AO105" s="5" t="str">
        <f>IF($F105="研发",规则配置!$J$6,IF(OR($F105="内销",$F105="外销"),规则配置!$K$6,""))</f>
        <v/>
      </c>
      <c r="AP105" s="5" t="str">
        <f>IF($F105="研发",规则配置!$J$7,IF(OR($F105="内销",$F105="外销"),规则配置!$K$7,""))</f>
        <v/>
      </c>
      <c r="AQ105" s="5" t="str">
        <f>IF($F105="研发",规则配置!$J$8,IF(OR($F105="内销",$F105="外销"),规则配置!$K$8,""))</f>
        <v/>
      </c>
      <c r="AR105" s="5" t="str">
        <f>IF($F105="研发",规则配置!$J$9,IF(OR($F105="内销",$F105="外销"),规则配置!$K$9,""))</f>
        <v/>
      </c>
      <c r="AS105" s="5" t="str">
        <f>IF($F105="研发",规则配置!$J$10,IF(OR($F105="内销",$F105="外销"),规则配置!$K$10,""))</f>
        <v/>
      </c>
      <c r="AT105" s="5" t="str">
        <f>IF($F105="研发",规则配置!$J$11,IF(OR($F105="内销",$F105="外销"),规则配置!$K$11,""))</f>
        <v/>
      </c>
      <c r="AU105" s="5" t="str">
        <f>IF($F105="研发",规则配置!$J$12,IF(OR($F105="内销",$F105="外销"),规则配置!$K$12,""))</f>
        <v/>
      </c>
      <c r="AV105" s="5" t="str">
        <f>IF($F105="研发",规则配置!$J$13,IF(OR($F105="内销",$F105="外销"),规则配置!$K$13,""))</f>
        <v/>
      </c>
      <c r="AW105" s="5" t="str">
        <f>IF($F105="研发","",IF(OR($F105="内销",$F105="外销"),规则配置!$K$14,""))</f>
        <v/>
      </c>
      <c r="AX105" s="5"/>
      <c r="AY105" s="5"/>
      <c r="AZ105" s="5"/>
      <c r="BA105" s="5"/>
      <c r="BB105" s="5"/>
      <c r="BC105" s="5"/>
      <c r="BD105" s="5"/>
      <c r="BE105" s="5"/>
    </row>
    <row r="106" spans="34:57">
      <c r="AH106" s="14" t="str">
        <f ca="1" t="shared" si="21"/>
        <v/>
      </c>
      <c r="AI106" s="5" t="str">
        <f>IF($F106="研发",规则配置!$H$4,IF(OR($F106="内销",$F106="外销"),规则配置!$I$4,""))</f>
        <v/>
      </c>
      <c r="AJ106" s="5" t="str">
        <f>IF($F106="研发",规则配置!$H$5,IF(OR($F106="内销",$F106="外销"),规则配置!$I$5,""))</f>
        <v/>
      </c>
      <c r="AK106" s="5" t="str">
        <f>IF($F106="研发",规则配置!$H$6,IF(OR($F106="内销",$F106="外销"),规则配置!$I$6,""))</f>
        <v/>
      </c>
      <c r="AL106" s="5" t="str">
        <f>IF($F106="研发",规则配置!$H$7,IF(OR($F106="内销",$F106="外销"),"",""))</f>
        <v/>
      </c>
      <c r="AM106" s="5" t="str">
        <f>IF($F106="研发",规则配置!$J$4,IF(OR($F106="内销",$F106="外销"),规则配置!$K$4,""))</f>
        <v/>
      </c>
      <c r="AN106" s="5" t="str">
        <f>IF($F106="研发",规则配置!$J$5,IF(OR($F106="内销",$F106="外销"),规则配置!$K$5,""))</f>
        <v/>
      </c>
      <c r="AO106" s="5" t="str">
        <f>IF($F106="研发",规则配置!$J$6,IF(OR($F106="内销",$F106="外销"),规则配置!$K$6,""))</f>
        <v/>
      </c>
      <c r="AP106" s="5" t="str">
        <f>IF($F106="研发",规则配置!$J$7,IF(OR($F106="内销",$F106="外销"),规则配置!$K$7,""))</f>
        <v/>
      </c>
      <c r="AQ106" s="5" t="str">
        <f>IF($F106="研发",规则配置!$J$8,IF(OR($F106="内销",$F106="外销"),规则配置!$K$8,""))</f>
        <v/>
      </c>
      <c r="AR106" s="5" t="str">
        <f>IF($F106="研发",规则配置!$J$9,IF(OR($F106="内销",$F106="外销"),规则配置!$K$9,""))</f>
        <v/>
      </c>
      <c r="AS106" s="5" t="str">
        <f>IF($F106="研发",规则配置!$J$10,IF(OR($F106="内销",$F106="外销"),规则配置!$K$10,""))</f>
        <v/>
      </c>
      <c r="AT106" s="5" t="str">
        <f>IF($F106="研发",规则配置!$J$11,IF(OR($F106="内销",$F106="外销"),规则配置!$K$11,""))</f>
        <v/>
      </c>
      <c r="AU106" s="5" t="str">
        <f>IF($F106="研发",规则配置!$J$12,IF(OR($F106="内销",$F106="外销"),规则配置!$K$12,""))</f>
        <v/>
      </c>
      <c r="AV106" s="5" t="str">
        <f>IF($F106="研发",规则配置!$J$13,IF(OR($F106="内销",$F106="外销"),规则配置!$K$13,""))</f>
        <v/>
      </c>
      <c r="AW106" s="5" t="str">
        <f>IF($F106="研发","",IF(OR($F106="内销",$F106="外销"),规则配置!$K$14,""))</f>
        <v/>
      </c>
      <c r="AX106" s="5"/>
      <c r="AY106" s="5"/>
      <c r="AZ106" s="5"/>
      <c r="BA106" s="5"/>
      <c r="BB106" s="5"/>
      <c r="BC106" s="5"/>
      <c r="BD106" s="5"/>
      <c r="BE106" s="5"/>
    </row>
    <row r="107" spans="34:57">
      <c r="AH107" s="14" t="str">
        <f ca="1" t="shared" si="21"/>
        <v/>
      </c>
      <c r="AI107" s="5" t="str">
        <f>IF($F107="研发",规则配置!$H$4,IF(OR($F107="内销",$F107="外销"),规则配置!$I$4,""))</f>
        <v/>
      </c>
      <c r="AJ107" s="5" t="str">
        <f>IF($F107="研发",规则配置!$H$5,IF(OR($F107="内销",$F107="外销"),规则配置!$I$5,""))</f>
        <v/>
      </c>
      <c r="AK107" s="5" t="str">
        <f>IF($F107="研发",规则配置!$H$6,IF(OR($F107="内销",$F107="外销"),规则配置!$I$6,""))</f>
        <v/>
      </c>
      <c r="AL107" s="5" t="str">
        <f>IF($F107="研发",规则配置!$H$7,IF(OR($F107="内销",$F107="外销"),"",""))</f>
        <v/>
      </c>
      <c r="AM107" s="5" t="str">
        <f>IF($F107="研发",规则配置!$J$4,IF(OR($F107="内销",$F107="外销"),规则配置!$K$4,""))</f>
        <v/>
      </c>
      <c r="AN107" s="5" t="str">
        <f>IF($F107="研发",规则配置!$J$5,IF(OR($F107="内销",$F107="外销"),规则配置!$K$5,""))</f>
        <v/>
      </c>
      <c r="AO107" s="5" t="str">
        <f>IF($F107="研发",规则配置!$J$6,IF(OR($F107="内销",$F107="外销"),规则配置!$K$6,""))</f>
        <v/>
      </c>
      <c r="AP107" s="5" t="str">
        <f>IF($F107="研发",规则配置!$J$7,IF(OR($F107="内销",$F107="外销"),规则配置!$K$7,""))</f>
        <v/>
      </c>
      <c r="AQ107" s="5" t="str">
        <f>IF($F107="研发",规则配置!$J$8,IF(OR($F107="内销",$F107="外销"),规则配置!$K$8,""))</f>
        <v/>
      </c>
      <c r="AR107" s="5" t="str">
        <f>IF($F107="研发",规则配置!$J$9,IF(OR($F107="内销",$F107="外销"),规则配置!$K$9,""))</f>
        <v/>
      </c>
      <c r="AS107" s="5" t="str">
        <f>IF($F107="研发",规则配置!$J$10,IF(OR($F107="内销",$F107="外销"),规则配置!$K$10,""))</f>
        <v/>
      </c>
      <c r="AT107" s="5" t="str">
        <f>IF($F107="研发",规则配置!$J$11,IF(OR($F107="内销",$F107="外销"),规则配置!$K$11,""))</f>
        <v/>
      </c>
      <c r="AU107" s="5" t="str">
        <f>IF($F107="研发",规则配置!$J$12,IF(OR($F107="内销",$F107="外销"),规则配置!$K$12,""))</f>
        <v/>
      </c>
      <c r="AV107" s="5" t="str">
        <f>IF($F107="研发",规则配置!$J$13,IF(OR($F107="内销",$F107="外销"),规则配置!$K$13,""))</f>
        <v/>
      </c>
      <c r="AW107" s="5" t="str">
        <f>IF($F107="研发","",IF(OR($F107="内销",$F107="外销"),规则配置!$K$14,""))</f>
        <v/>
      </c>
      <c r="AX107" s="5"/>
      <c r="AY107" s="5"/>
      <c r="AZ107" s="5"/>
      <c r="BA107" s="5"/>
      <c r="BB107" s="5"/>
      <c r="BC107" s="5"/>
      <c r="BD107" s="5"/>
      <c r="BE107" s="5"/>
    </row>
    <row r="108" spans="34:57">
      <c r="AH108" s="14" t="str">
        <f ca="1" t="shared" si="21"/>
        <v/>
      </c>
      <c r="AI108" s="5" t="str">
        <f>IF($F108="研发",规则配置!$H$4,IF(OR($F108="内销",$F108="外销"),规则配置!$I$4,""))</f>
        <v/>
      </c>
      <c r="AJ108" s="5" t="str">
        <f>IF($F108="研发",规则配置!$H$5,IF(OR($F108="内销",$F108="外销"),规则配置!$I$5,""))</f>
        <v/>
      </c>
      <c r="AK108" s="5" t="str">
        <f>IF($F108="研发",规则配置!$H$6,IF(OR($F108="内销",$F108="外销"),规则配置!$I$6,""))</f>
        <v/>
      </c>
      <c r="AL108" s="5" t="str">
        <f>IF($F108="研发",规则配置!$H$7,IF(OR($F108="内销",$F108="外销"),"",""))</f>
        <v/>
      </c>
      <c r="AM108" s="5" t="str">
        <f>IF($F108="研发",规则配置!$J$4,IF(OR($F108="内销",$F108="外销"),规则配置!$K$4,""))</f>
        <v/>
      </c>
      <c r="AN108" s="5" t="str">
        <f>IF($F108="研发",规则配置!$J$5,IF(OR($F108="内销",$F108="外销"),规则配置!$K$5,""))</f>
        <v/>
      </c>
      <c r="AO108" s="5" t="str">
        <f>IF($F108="研发",规则配置!$J$6,IF(OR($F108="内销",$F108="外销"),规则配置!$K$6,""))</f>
        <v/>
      </c>
      <c r="AP108" s="5" t="str">
        <f>IF($F108="研发",规则配置!$J$7,IF(OR($F108="内销",$F108="外销"),规则配置!$K$7,""))</f>
        <v/>
      </c>
      <c r="AQ108" s="5" t="str">
        <f>IF($F108="研发",规则配置!$J$8,IF(OR($F108="内销",$F108="外销"),规则配置!$K$8,""))</f>
        <v/>
      </c>
      <c r="AR108" s="5" t="str">
        <f>IF($F108="研发",规则配置!$J$9,IF(OR($F108="内销",$F108="外销"),规则配置!$K$9,""))</f>
        <v/>
      </c>
      <c r="AS108" s="5" t="str">
        <f>IF($F108="研发",规则配置!$J$10,IF(OR($F108="内销",$F108="外销"),规则配置!$K$10,""))</f>
        <v/>
      </c>
      <c r="AT108" s="5" t="str">
        <f>IF($F108="研发",规则配置!$J$11,IF(OR($F108="内销",$F108="外销"),规则配置!$K$11,""))</f>
        <v/>
      </c>
      <c r="AU108" s="5" t="str">
        <f>IF($F108="研发",规则配置!$J$12,IF(OR($F108="内销",$F108="外销"),规则配置!$K$12,""))</f>
        <v/>
      </c>
      <c r="AV108" s="5" t="str">
        <f>IF($F108="研发",规则配置!$J$13,IF(OR($F108="内销",$F108="外销"),规则配置!$K$13,""))</f>
        <v/>
      </c>
      <c r="AW108" s="5" t="str">
        <f>IF($F108="研发","",IF(OR($F108="内销",$F108="外销"),规则配置!$K$14,""))</f>
        <v/>
      </c>
      <c r="AX108" s="5"/>
      <c r="AY108" s="5"/>
      <c r="AZ108" s="5"/>
      <c r="BA108" s="5"/>
      <c r="BB108" s="5"/>
      <c r="BC108" s="5"/>
      <c r="BD108" s="5"/>
      <c r="BE108" s="5"/>
    </row>
    <row r="109" spans="34:57">
      <c r="AH109" s="14" t="str">
        <f ca="1" t="shared" si="21"/>
        <v/>
      </c>
      <c r="AI109" s="5" t="str">
        <f>IF($F109="研发",规则配置!$H$4,IF(OR($F109="内销",$F109="外销"),规则配置!$I$4,""))</f>
        <v/>
      </c>
      <c r="AJ109" s="5" t="str">
        <f>IF($F109="研发",规则配置!$H$5,IF(OR($F109="内销",$F109="外销"),规则配置!$I$5,""))</f>
        <v/>
      </c>
      <c r="AK109" s="5" t="str">
        <f>IF($F109="研发",规则配置!$H$6,IF(OR($F109="内销",$F109="外销"),规则配置!$I$6,""))</f>
        <v/>
      </c>
      <c r="AL109" s="5" t="str">
        <f>IF($F109="研发",规则配置!$H$7,IF(OR($F109="内销",$F109="外销"),"",""))</f>
        <v/>
      </c>
      <c r="AM109" s="5" t="str">
        <f>IF($F109="研发",规则配置!$J$4,IF(OR($F109="内销",$F109="外销"),规则配置!$K$4,""))</f>
        <v/>
      </c>
      <c r="AN109" s="5" t="str">
        <f>IF($F109="研发",规则配置!$J$5,IF(OR($F109="内销",$F109="外销"),规则配置!$K$5,""))</f>
        <v/>
      </c>
      <c r="AO109" s="5" t="str">
        <f>IF($F109="研发",规则配置!$J$6,IF(OR($F109="内销",$F109="外销"),规则配置!$K$6,""))</f>
        <v/>
      </c>
      <c r="AP109" s="5" t="str">
        <f>IF($F109="研发",规则配置!$J$7,IF(OR($F109="内销",$F109="外销"),规则配置!$K$7,""))</f>
        <v/>
      </c>
      <c r="AQ109" s="5" t="str">
        <f>IF($F109="研发",规则配置!$J$8,IF(OR($F109="内销",$F109="外销"),规则配置!$K$8,""))</f>
        <v/>
      </c>
      <c r="AR109" s="5" t="str">
        <f>IF($F109="研发",规则配置!$J$9,IF(OR($F109="内销",$F109="外销"),规则配置!$K$9,""))</f>
        <v/>
      </c>
      <c r="AS109" s="5" t="str">
        <f>IF($F109="研发",规则配置!$J$10,IF(OR($F109="内销",$F109="外销"),规则配置!$K$10,""))</f>
        <v/>
      </c>
      <c r="AT109" s="5" t="str">
        <f>IF($F109="研发",规则配置!$J$11,IF(OR($F109="内销",$F109="外销"),规则配置!$K$11,""))</f>
        <v/>
      </c>
      <c r="AU109" s="5" t="str">
        <f>IF($F109="研发",规则配置!$J$12,IF(OR($F109="内销",$F109="外销"),规则配置!$K$12,""))</f>
        <v/>
      </c>
      <c r="AV109" s="5" t="str">
        <f>IF($F109="研发",规则配置!$J$13,IF(OR($F109="内销",$F109="外销"),规则配置!$K$13,""))</f>
        <v/>
      </c>
      <c r="AW109" s="5" t="str">
        <f>IF($F109="研发","",IF(OR($F109="内销",$F109="外销"),规则配置!$K$14,""))</f>
        <v/>
      </c>
      <c r="AX109" s="5"/>
      <c r="AY109" s="5"/>
      <c r="AZ109" s="5"/>
      <c r="BA109" s="5"/>
      <c r="BB109" s="5"/>
      <c r="BC109" s="5"/>
      <c r="BD109" s="5"/>
      <c r="BE109" s="5"/>
    </row>
    <row r="110" spans="34:57">
      <c r="AH110" s="14" t="str">
        <f ca="1" t="shared" si="21"/>
        <v/>
      </c>
      <c r="AI110" s="5" t="str">
        <f>IF($F110="研发",规则配置!$H$4,IF(OR($F110="内销",$F110="外销"),规则配置!$I$4,""))</f>
        <v/>
      </c>
      <c r="AJ110" s="5" t="str">
        <f>IF($F110="研发",规则配置!$H$5,IF(OR($F110="内销",$F110="外销"),规则配置!$I$5,""))</f>
        <v/>
      </c>
      <c r="AK110" s="5" t="str">
        <f>IF($F110="研发",规则配置!$H$6,IF(OR($F110="内销",$F110="外销"),规则配置!$I$6,""))</f>
        <v/>
      </c>
      <c r="AL110" s="5" t="str">
        <f>IF($F110="研发",规则配置!$H$7,IF(OR($F110="内销",$F110="外销"),"",""))</f>
        <v/>
      </c>
      <c r="AM110" s="5" t="str">
        <f>IF($F110="研发",规则配置!$J$4,IF(OR($F110="内销",$F110="外销"),规则配置!$K$4,""))</f>
        <v/>
      </c>
      <c r="AN110" s="5" t="str">
        <f>IF($F110="研发",规则配置!$J$5,IF(OR($F110="内销",$F110="外销"),规则配置!$K$5,""))</f>
        <v/>
      </c>
      <c r="AO110" s="5" t="str">
        <f>IF($F110="研发",规则配置!$J$6,IF(OR($F110="内销",$F110="外销"),规则配置!$K$6,""))</f>
        <v/>
      </c>
      <c r="AP110" s="5" t="str">
        <f>IF($F110="研发",规则配置!$J$7,IF(OR($F110="内销",$F110="外销"),规则配置!$K$7,""))</f>
        <v/>
      </c>
      <c r="AQ110" s="5" t="str">
        <f>IF($F110="研发",规则配置!$J$8,IF(OR($F110="内销",$F110="外销"),规则配置!$K$8,""))</f>
        <v/>
      </c>
      <c r="AR110" s="5" t="str">
        <f>IF($F110="研发",规则配置!$J$9,IF(OR($F110="内销",$F110="外销"),规则配置!$K$9,""))</f>
        <v/>
      </c>
      <c r="AS110" s="5" t="str">
        <f>IF($F110="研发",规则配置!$J$10,IF(OR($F110="内销",$F110="外销"),规则配置!$K$10,""))</f>
        <v/>
      </c>
      <c r="AT110" s="5" t="str">
        <f>IF($F110="研发",规则配置!$J$11,IF(OR($F110="内销",$F110="外销"),规则配置!$K$11,""))</f>
        <v/>
      </c>
      <c r="AU110" s="5" t="str">
        <f>IF($F110="研发",规则配置!$J$12,IF(OR($F110="内销",$F110="外销"),规则配置!$K$12,""))</f>
        <v/>
      </c>
      <c r="AV110" s="5" t="str">
        <f>IF($F110="研发",规则配置!$J$13,IF(OR($F110="内销",$F110="外销"),规则配置!$K$13,""))</f>
        <v/>
      </c>
      <c r="AW110" s="5" t="str">
        <f>IF($F110="研发","",IF(OR($F110="内销",$F110="外销"),规则配置!$K$14,""))</f>
        <v/>
      </c>
      <c r="AX110" s="5"/>
      <c r="AY110" s="5"/>
      <c r="AZ110" s="5"/>
      <c r="BA110" s="5"/>
      <c r="BB110" s="5"/>
      <c r="BC110" s="5"/>
      <c r="BD110" s="5"/>
      <c r="BE110" s="5"/>
    </row>
    <row r="111" spans="34:57">
      <c r="AH111" s="14" t="str">
        <f ca="1" t="shared" si="21"/>
        <v/>
      </c>
      <c r="AI111" s="5" t="str">
        <f>IF($F111="研发",规则配置!$H$4,IF(OR($F111="内销",$F111="外销"),规则配置!$I$4,""))</f>
        <v/>
      </c>
      <c r="AJ111" s="5" t="str">
        <f>IF($F111="研发",规则配置!$H$5,IF(OR($F111="内销",$F111="外销"),规则配置!$I$5,""))</f>
        <v/>
      </c>
      <c r="AK111" s="5" t="str">
        <f>IF($F111="研发",规则配置!$H$6,IF(OR($F111="内销",$F111="外销"),规则配置!$I$6,""))</f>
        <v/>
      </c>
      <c r="AL111" s="5" t="str">
        <f>IF($F111="研发",规则配置!$H$7,IF(OR($F111="内销",$F111="外销"),"",""))</f>
        <v/>
      </c>
      <c r="AM111" s="5" t="str">
        <f>IF($F111="研发",规则配置!$J$4,IF(OR($F111="内销",$F111="外销"),规则配置!$K$4,""))</f>
        <v/>
      </c>
      <c r="AN111" s="5" t="str">
        <f>IF($F111="研发",规则配置!$J$5,IF(OR($F111="内销",$F111="外销"),规则配置!$K$5,""))</f>
        <v/>
      </c>
      <c r="AO111" s="5" t="str">
        <f>IF($F111="研发",规则配置!$J$6,IF(OR($F111="内销",$F111="外销"),规则配置!$K$6,""))</f>
        <v/>
      </c>
      <c r="AP111" s="5" t="str">
        <f>IF($F111="研发",规则配置!$J$7,IF(OR($F111="内销",$F111="外销"),规则配置!$K$7,""))</f>
        <v/>
      </c>
      <c r="AQ111" s="5" t="str">
        <f>IF($F111="研发",规则配置!$J$8,IF(OR($F111="内销",$F111="外销"),规则配置!$K$8,""))</f>
        <v/>
      </c>
      <c r="AR111" s="5" t="str">
        <f>IF($F111="研发",规则配置!$J$9,IF(OR($F111="内销",$F111="外销"),规则配置!$K$9,""))</f>
        <v/>
      </c>
      <c r="AS111" s="5" t="str">
        <f>IF($F111="研发",规则配置!$J$10,IF(OR($F111="内销",$F111="外销"),规则配置!$K$10,""))</f>
        <v/>
      </c>
      <c r="AT111" s="5" t="str">
        <f>IF($F111="研发",规则配置!$J$11,IF(OR($F111="内销",$F111="外销"),规则配置!$K$11,""))</f>
        <v/>
      </c>
      <c r="AU111" s="5" t="str">
        <f>IF($F111="研发",规则配置!$J$12,IF(OR($F111="内销",$F111="外销"),规则配置!$K$12,""))</f>
        <v/>
      </c>
      <c r="AV111" s="5" t="str">
        <f>IF($F111="研发",规则配置!$J$13,IF(OR($F111="内销",$F111="外销"),规则配置!$K$13,""))</f>
        <v/>
      </c>
      <c r="AW111" s="5" t="str">
        <f>IF($F111="研发","",IF(OR($F111="内销",$F111="外销"),规则配置!$K$14,""))</f>
        <v/>
      </c>
      <c r="AX111" s="5"/>
      <c r="AY111" s="5"/>
      <c r="AZ111" s="5"/>
      <c r="BA111" s="5"/>
      <c r="BB111" s="5"/>
      <c r="BC111" s="5"/>
      <c r="BD111" s="5"/>
      <c r="BE111" s="5"/>
    </row>
    <row r="112" spans="34:57">
      <c r="AH112" s="14" t="str">
        <f ca="1" t="shared" si="21"/>
        <v/>
      </c>
      <c r="AI112" s="5" t="str">
        <f>IF($F112="研发",规则配置!$H$4,IF(OR($F112="内销",$F112="外销"),规则配置!$I$4,""))</f>
        <v/>
      </c>
      <c r="AJ112" s="5" t="str">
        <f>IF($F112="研发",规则配置!$H$5,IF(OR($F112="内销",$F112="外销"),规则配置!$I$5,""))</f>
        <v/>
      </c>
      <c r="AK112" s="5" t="str">
        <f>IF($F112="研发",规则配置!$H$6,IF(OR($F112="内销",$F112="外销"),规则配置!$I$6,""))</f>
        <v/>
      </c>
      <c r="AL112" s="5" t="str">
        <f>IF($F112="研发",规则配置!$H$7,IF(OR($F112="内销",$F112="外销"),"",""))</f>
        <v/>
      </c>
      <c r="AM112" s="5" t="str">
        <f>IF($F112="研发",规则配置!$J$4,IF(OR($F112="内销",$F112="外销"),规则配置!$K$4,""))</f>
        <v/>
      </c>
      <c r="AN112" s="5" t="str">
        <f>IF($F112="研发",规则配置!$J$5,IF(OR($F112="内销",$F112="外销"),规则配置!$K$5,""))</f>
        <v/>
      </c>
      <c r="AO112" s="5" t="str">
        <f>IF($F112="研发",规则配置!$J$6,IF(OR($F112="内销",$F112="外销"),规则配置!$K$6,""))</f>
        <v/>
      </c>
      <c r="AP112" s="5" t="str">
        <f>IF($F112="研发",规则配置!$J$7,IF(OR($F112="内销",$F112="外销"),规则配置!$K$7,""))</f>
        <v/>
      </c>
      <c r="AQ112" s="5" t="str">
        <f>IF($F112="研发",规则配置!$J$8,IF(OR($F112="内销",$F112="外销"),规则配置!$K$8,""))</f>
        <v/>
      </c>
      <c r="AR112" s="5" t="str">
        <f>IF($F112="研发",规则配置!$J$9,IF(OR($F112="内销",$F112="外销"),规则配置!$K$9,""))</f>
        <v/>
      </c>
      <c r="AS112" s="5" t="str">
        <f>IF($F112="研发",规则配置!$J$10,IF(OR($F112="内销",$F112="外销"),规则配置!$K$10,""))</f>
        <v/>
      </c>
      <c r="AT112" s="5" t="str">
        <f>IF($F112="研发",规则配置!$J$11,IF(OR($F112="内销",$F112="外销"),规则配置!$K$11,""))</f>
        <v/>
      </c>
      <c r="AU112" s="5" t="str">
        <f>IF($F112="研发",规则配置!$J$12,IF(OR($F112="内销",$F112="外销"),规则配置!$K$12,""))</f>
        <v/>
      </c>
      <c r="AV112" s="5" t="str">
        <f>IF($F112="研发",规则配置!$J$13,IF(OR($F112="内销",$F112="外销"),规则配置!$K$13,""))</f>
        <v/>
      </c>
      <c r="AW112" s="5" t="str">
        <f>IF($F112="研发","",IF(OR($F112="内销",$F112="外销"),规则配置!$K$14,""))</f>
        <v/>
      </c>
      <c r="AX112" s="5"/>
      <c r="AY112" s="5"/>
      <c r="AZ112" s="5"/>
      <c r="BA112" s="5"/>
      <c r="BB112" s="5"/>
      <c r="BC112" s="5"/>
      <c r="BD112" s="5"/>
      <c r="BE112" s="5"/>
    </row>
    <row r="113" spans="34:57">
      <c r="AH113" s="14" t="str">
        <f ca="1" t="shared" si="21"/>
        <v/>
      </c>
      <c r="AI113" s="5" t="str">
        <f>IF($F113="研发",规则配置!$H$4,IF(OR($F113="内销",$F113="外销"),规则配置!$I$4,""))</f>
        <v/>
      </c>
      <c r="AJ113" s="5" t="str">
        <f>IF($F113="研发",规则配置!$H$5,IF(OR($F113="内销",$F113="外销"),规则配置!$I$5,""))</f>
        <v/>
      </c>
      <c r="AK113" s="5" t="str">
        <f>IF($F113="研发",规则配置!$H$6,IF(OR($F113="内销",$F113="外销"),规则配置!$I$6,""))</f>
        <v/>
      </c>
      <c r="AL113" s="5" t="str">
        <f>IF($F113="研发",规则配置!$H$7,IF(OR($F113="内销",$F113="外销"),"",""))</f>
        <v/>
      </c>
      <c r="AM113" s="5" t="str">
        <f>IF($F113="研发",规则配置!$J$4,IF(OR($F113="内销",$F113="外销"),规则配置!$K$4,""))</f>
        <v/>
      </c>
      <c r="AN113" s="5" t="str">
        <f>IF($F113="研发",规则配置!$J$5,IF(OR($F113="内销",$F113="外销"),规则配置!$K$5,""))</f>
        <v/>
      </c>
      <c r="AO113" s="5" t="str">
        <f>IF($F113="研发",规则配置!$J$6,IF(OR($F113="内销",$F113="外销"),规则配置!$K$6,""))</f>
        <v/>
      </c>
      <c r="AP113" s="5" t="str">
        <f>IF($F113="研发",规则配置!$J$7,IF(OR($F113="内销",$F113="外销"),规则配置!$K$7,""))</f>
        <v/>
      </c>
      <c r="AQ113" s="5" t="str">
        <f>IF($F113="研发",规则配置!$J$8,IF(OR($F113="内销",$F113="外销"),规则配置!$K$8,""))</f>
        <v/>
      </c>
      <c r="AR113" s="5" t="str">
        <f>IF($F113="研发",规则配置!$J$9,IF(OR($F113="内销",$F113="外销"),规则配置!$K$9,""))</f>
        <v/>
      </c>
      <c r="AS113" s="5" t="str">
        <f>IF($F113="研发",规则配置!$J$10,IF(OR($F113="内销",$F113="外销"),规则配置!$K$10,""))</f>
        <v/>
      </c>
      <c r="AT113" s="5" t="str">
        <f>IF($F113="研发",规则配置!$J$11,IF(OR($F113="内销",$F113="外销"),规则配置!$K$11,""))</f>
        <v/>
      </c>
      <c r="AU113" s="5" t="str">
        <f>IF($F113="研发",规则配置!$J$12,IF(OR($F113="内销",$F113="外销"),规则配置!$K$12,""))</f>
        <v/>
      </c>
      <c r="AV113" s="5" t="str">
        <f>IF($F113="研发",规则配置!$J$13,IF(OR($F113="内销",$F113="外销"),规则配置!$K$13,""))</f>
        <v/>
      </c>
      <c r="AW113" s="5" t="str">
        <f>IF($F113="研发","",IF(OR($F113="内销",$F113="外销"),规则配置!$K$14,""))</f>
        <v/>
      </c>
      <c r="AX113" s="5"/>
      <c r="AY113" s="5"/>
      <c r="AZ113" s="5"/>
      <c r="BA113" s="5"/>
      <c r="BB113" s="5"/>
      <c r="BC113" s="5"/>
      <c r="BD113" s="5"/>
      <c r="BE113" s="5"/>
    </row>
    <row r="114" spans="34:57">
      <c r="AH114" s="14" t="str">
        <f ca="1" t="shared" si="21"/>
        <v/>
      </c>
      <c r="AI114" s="5" t="str">
        <f>IF($F114="研发",规则配置!$H$4,IF(OR($F114="内销",$F114="外销"),规则配置!$I$4,""))</f>
        <v/>
      </c>
      <c r="AJ114" s="5" t="str">
        <f>IF($F114="研发",规则配置!$H$5,IF(OR($F114="内销",$F114="外销"),规则配置!$I$5,""))</f>
        <v/>
      </c>
      <c r="AK114" s="5" t="str">
        <f>IF($F114="研发",规则配置!$H$6,IF(OR($F114="内销",$F114="外销"),规则配置!$I$6,""))</f>
        <v/>
      </c>
      <c r="AL114" s="5" t="str">
        <f>IF($F114="研发",规则配置!$H$7,IF(OR($F114="内销",$F114="外销"),"",""))</f>
        <v/>
      </c>
      <c r="AM114" s="5" t="str">
        <f>IF($F114="研发",规则配置!$J$4,IF(OR($F114="内销",$F114="外销"),规则配置!$K$4,""))</f>
        <v/>
      </c>
      <c r="AN114" s="5" t="str">
        <f>IF($F114="研发",规则配置!$J$5,IF(OR($F114="内销",$F114="外销"),规则配置!$K$5,""))</f>
        <v/>
      </c>
      <c r="AO114" s="5" t="str">
        <f>IF($F114="研发",规则配置!$J$6,IF(OR($F114="内销",$F114="外销"),规则配置!$K$6,""))</f>
        <v/>
      </c>
      <c r="AP114" s="5" t="str">
        <f>IF($F114="研发",规则配置!$J$7,IF(OR($F114="内销",$F114="外销"),规则配置!$K$7,""))</f>
        <v/>
      </c>
      <c r="AQ114" s="5" t="str">
        <f>IF($F114="研发",规则配置!$J$8,IF(OR($F114="内销",$F114="外销"),规则配置!$K$8,""))</f>
        <v/>
      </c>
      <c r="AR114" s="5" t="str">
        <f>IF($F114="研发",规则配置!$J$9,IF(OR($F114="内销",$F114="外销"),规则配置!$K$9,""))</f>
        <v/>
      </c>
      <c r="AS114" s="5" t="str">
        <f>IF($F114="研发",规则配置!$J$10,IF(OR($F114="内销",$F114="外销"),规则配置!$K$10,""))</f>
        <v/>
      </c>
      <c r="AT114" s="5" t="str">
        <f>IF($F114="研发",规则配置!$J$11,IF(OR($F114="内销",$F114="外销"),规则配置!$K$11,""))</f>
        <v/>
      </c>
      <c r="AU114" s="5" t="str">
        <f>IF($F114="研发",规则配置!$J$12,IF(OR($F114="内销",$F114="外销"),规则配置!$K$12,""))</f>
        <v/>
      </c>
      <c r="AV114" s="5" t="str">
        <f>IF($F114="研发",规则配置!$J$13,IF(OR($F114="内销",$F114="外销"),规则配置!$K$13,""))</f>
        <v/>
      </c>
      <c r="AW114" s="5" t="str">
        <f>IF($F114="研发","",IF(OR($F114="内销",$F114="外销"),规则配置!$K$14,""))</f>
        <v/>
      </c>
      <c r="AX114" s="5"/>
      <c r="AY114" s="5"/>
      <c r="AZ114" s="5"/>
      <c r="BA114" s="5"/>
      <c r="BB114" s="5"/>
      <c r="BC114" s="5"/>
      <c r="BD114" s="5"/>
      <c r="BE114" s="5"/>
    </row>
    <row r="115" spans="34:57">
      <c r="AH115" s="14" t="str">
        <f ca="1" t="shared" si="21"/>
        <v/>
      </c>
      <c r="AI115" s="5" t="str">
        <f>IF($F115="研发",规则配置!$H$4,IF(OR($F115="内销",$F115="外销"),规则配置!$I$4,""))</f>
        <v/>
      </c>
      <c r="AJ115" s="5" t="str">
        <f>IF($F115="研发",规则配置!$H$5,IF(OR($F115="内销",$F115="外销"),规则配置!$I$5,""))</f>
        <v/>
      </c>
      <c r="AK115" s="5" t="str">
        <f>IF($F115="研发",规则配置!$H$6,IF(OR($F115="内销",$F115="外销"),规则配置!$I$6,""))</f>
        <v/>
      </c>
      <c r="AL115" s="5" t="str">
        <f>IF($F115="研发",规则配置!$H$7,IF(OR($F115="内销",$F115="外销"),"",""))</f>
        <v/>
      </c>
      <c r="AM115" s="5" t="str">
        <f>IF($F115="研发",规则配置!$J$4,IF(OR($F115="内销",$F115="外销"),规则配置!$K$4,""))</f>
        <v/>
      </c>
      <c r="AN115" s="5" t="str">
        <f>IF($F115="研发",规则配置!$J$5,IF(OR($F115="内销",$F115="外销"),规则配置!$K$5,""))</f>
        <v/>
      </c>
      <c r="AO115" s="5" t="str">
        <f>IF($F115="研发",规则配置!$J$6,IF(OR($F115="内销",$F115="外销"),规则配置!$K$6,""))</f>
        <v/>
      </c>
      <c r="AP115" s="5" t="str">
        <f>IF($F115="研发",规则配置!$J$7,IF(OR($F115="内销",$F115="外销"),规则配置!$K$7,""))</f>
        <v/>
      </c>
      <c r="AQ115" s="5" t="str">
        <f>IF($F115="研发",规则配置!$J$8,IF(OR($F115="内销",$F115="外销"),规则配置!$K$8,""))</f>
        <v/>
      </c>
      <c r="AR115" s="5" t="str">
        <f>IF($F115="研发",规则配置!$J$9,IF(OR($F115="内销",$F115="外销"),规则配置!$K$9,""))</f>
        <v/>
      </c>
      <c r="AS115" s="5" t="str">
        <f>IF($F115="研发",规则配置!$J$10,IF(OR($F115="内销",$F115="外销"),规则配置!$K$10,""))</f>
        <v/>
      </c>
      <c r="AT115" s="5" t="str">
        <f>IF($F115="研发",规则配置!$J$11,IF(OR($F115="内销",$F115="外销"),规则配置!$K$11,""))</f>
        <v/>
      </c>
      <c r="AU115" s="5" t="str">
        <f>IF($F115="研发",规则配置!$J$12,IF(OR($F115="内销",$F115="外销"),规则配置!$K$12,""))</f>
        <v/>
      </c>
      <c r="AV115" s="5" t="str">
        <f>IF($F115="研发",规则配置!$J$13,IF(OR($F115="内销",$F115="外销"),规则配置!$K$13,""))</f>
        <v/>
      </c>
      <c r="AW115" s="5" t="str">
        <f>IF($F115="研发","",IF(OR($F115="内销",$F115="外销"),规则配置!$K$14,""))</f>
        <v/>
      </c>
      <c r="AX115" s="5"/>
      <c r="AY115" s="5"/>
      <c r="AZ115" s="5"/>
      <c r="BA115" s="5"/>
      <c r="BB115" s="5"/>
      <c r="BC115" s="5"/>
      <c r="BD115" s="5"/>
      <c r="BE115" s="5"/>
    </row>
    <row r="116" spans="34:57">
      <c r="AH116" s="14" t="str">
        <f ca="1" t="shared" si="21"/>
        <v/>
      </c>
      <c r="AI116" s="5" t="str">
        <f>IF($F116="研发",规则配置!$H$4,IF(OR($F116="内销",$F116="外销"),规则配置!$I$4,""))</f>
        <v/>
      </c>
      <c r="AJ116" s="5" t="str">
        <f>IF($F116="研发",规则配置!$H$5,IF(OR($F116="内销",$F116="外销"),规则配置!$I$5,""))</f>
        <v/>
      </c>
      <c r="AK116" s="5" t="str">
        <f>IF($F116="研发",规则配置!$H$6,IF(OR($F116="内销",$F116="外销"),规则配置!$I$6,""))</f>
        <v/>
      </c>
      <c r="AL116" s="5" t="str">
        <f>IF($F116="研发",规则配置!$H$7,IF(OR($F116="内销",$F116="外销"),"",""))</f>
        <v/>
      </c>
      <c r="AM116" s="5" t="str">
        <f>IF($F116="研发",规则配置!$J$4,IF(OR($F116="内销",$F116="外销"),规则配置!$K$4,""))</f>
        <v/>
      </c>
      <c r="AN116" s="5" t="str">
        <f>IF($F116="研发",规则配置!$J$5,IF(OR($F116="内销",$F116="外销"),规则配置!$K$5,""))</f>
        <v/>
      </c>
      <c r="AO116" s="5" t="str">
        <f>IF($F116="研发",规则配置!$J$6,IF(OR($F116="内销",$F116="外销"),规则配置!$K$6,""))</f>
        <v/>
      </c>
      <c r="AP116" s="5" t="str">
        <f>IF($F116="研发",规则配置!$J$7,IF(OR($F116="内销",$F116="外销"),规则配置!$K$7,""))</f>
        <v/>
      </c>
      <c r="AQ116" s="5" t="str">
        <f>IF($F116="研发",规则配置!$J$8,IF(OR($F116="内销",$F116="外销"),规则配置!$K$8,""))</f>
        <v/>
      </c>
      <c r="AR116" s="5" t="str">
        <f>IF($F116="研发",规则配置!$J$9,IF(OR($F116="内销",$F116="外销"),规则配置!$K$9,""))</f>
        <v/>
      </c>
      <c r="AS116" s="5" t="str">
        <f>IF($F116="研发",规则配置!$J$10,IF(OR($F116="内销",$F116="外销"),规则配置!$K$10,""))</f>
        <v/>
      </c>
      <c r="AT116" s="5" t="str">
        <f>IF($F116="研发",规则配置!$J$11,IF(OR($F116="内销",$F116="外销"),规则配置!$K$11,""))</f>
        <v/>
      </c>
      <c r="AU116" s="5" t="str">
        <f>IF($F116="研发",规则配置!$J$12,IF(OR($F116="内销",$F116="外销"),规则配置!$K$12,""))</f>
        <v/>
      </c>
      <c r="AV116" s="5" t="str">
        <f>IF($F116="研发",规则配置!$J$13,IF(OR($F116="内销",$F116="外销"),规则配置!$K$13,""))</f>
        <v/>
      </c>
      <c r="AW116" s="5" t="str">
        <f>IF($F116="研发","",IF(OR($F116="内销",$F116="外销"),规则配置!$K$14,""))</f>
        <v/>
      </c>
      <c r="AX116" s="5"/>
      <c r="AY116" s="5"/>
      <c r="AZ116" s="5"/>
      <c r="BA116" s="5"/>
      <c r="BB116" s="5"/>
      <c r="BC116" s="5"/>
      <c r="BD116" s="5"/>
      <c r="BE116" s="5"/>
    </row>
    <row r="117" spans="34:57">
      <c r="AH117" s="14" t="str">
        <f ca="1" t="shared" si="21"/>
        <v/>
      </c>
      <c r="AI117" s="5" t="str">
        <f>IF($F117="研发",规则配置!$H$4,IF(OR($F117="内销",$F117="外销"),规则配置!$I$4,""))</f>
        <v/>
      </c>
      <c r="AJ117" s="5" t="str">
        <f>IF($F117="研发",规则配置!$H$5,IF(OR($F117="内销",$F117="外销"),规则配置!$I$5,""))</f>
        <v/>
      </c>
      <c r="AK117" s="5" t="str">
        <f>IF($F117="研发",规则配置!$H$6,IF(OR($F117="内销",$F117="外销"),规则配置!$I$6,""))</f>
        <v/>
      </c>
      <c r="AL117" s="5" t="str">
        <f>IF($F117="研发",规则配置!$H$7,IF(OR($F117="内销",$F117="外销"),"",""))</f>
        <v/>
      </c>
      <c r="AM117" s="5" t="str">
        <f>IF($F117="研发",规则配置!$J$4,IF(OR($F117="内销",$F117="外销"),规则配置!$K$4,""))</f>
        <v/>
      </c>
      <c r="AN117" s="5" t="str">
        <f>IF($F117="研发",规则配置!$J$5,IF(OR($F117="内销",$F117="外销"),规则配置!$K$5,""))</f>
        <v/>
      </c>
      <c r="AO117" s="5" t="str">
        <f>IF($F117="研发",规则配置!$J$6,IF(OR($F117="内销",$F117="外销"),规则配置!$K$6,""))</f>
        <v/>
      </c>
      <c r="AP117" s="5" t="str">
        <f>IF($F117="研发",规则配置!$J$7,IF(OR($F117="内销",$F117="外销"),规则配置!$K$7,""))</f>
        <v/>
      </c>
      <c r="AQ117" s="5" t="str">
        <f>IF($F117="研发",规则配置!$J$8,IF(OR($F117="内销",$F117="外销"),规则配置!$K$8,""))</f>
        <v/>
      </c>
      <c r="AR117" s="5" t="str">
        <f>IF($F117="研发",规则配置!$J$9,IF(OR($F117="内销",$F117="外销"),规则配置!$K$9,""))</f>
        <v/>
      </c>
      <c r="AS117" s="5" t="str">
        <f>IF($F117="研发",规则配置!$J$10,IF(OR($F117="内销",$F117="外销"),规则配置!$K$10,""))</f>
        <v/>
      </c>
      <c r="AT117" s="5" t="str">
        <f>IF($F117="研发",规则配置!$J$11,IF(OR($F117="内销",$F117="外销"),规则配置!$K$11,""))</f>
        <v/>
      </c>
      <c r="AU117" s="5" t="str">
        <f>IF($F117="研发",规则配置!$J$12,IF(OR($F117="内销",$F117="外销"),规则配置!$K$12,""))</f>
        <v/>
      </c>
      <c r="AV117" s="5" t="str">
        <f>IF($F117="研发",规则配置!$J$13,IF(OR($F117="内销",$F117="外销"),规则配置!$K$13,""))</f>
        <v/>
      </c>
      <c r="AW117" s="5" t="str">
        <f>IF($F117="研发","",IF(OR($F117="内销",$F117="外销"),规则配置!$K$14,""))</f>
        <v/>
      </c>
      <c r="AX117" s="5"/>
      <c r="AY117" s="5"/>
      <c r="AZ117" s="5"/>
      <c r="BA117" s="5"/>
      <c r="BB117" s="5"/>
      <c r="BC117" s="5"/>
      <c r="BD117" s="5"/>
      <c r="BE117" s="5"/>
    </row>
    <row r="118" spans="34:57">
      <c r="AH118" s="14" t="str">
        <f ca="1" t="shared" si="21"/>
        <v/>
      </c>
      <c r="AI118" s="5" t="str">
        <f>IF($F118="研发",规则配置!$H$4,IF(OR($F118="内销",$F118="外销"),规则配置!$I$4,""))</f>
        <v/>
      </c>
      <c r="AJ118" s="5" t="str">
        <f>IF($F118="研发",规则配置!$H$5,IF(OR($F118="内销",$F118="外销"),规则配置!$I$5,""))</f>
        <v/>
      </c>
      <c r="AK118" s="5" t="str">
        <f>IF($F118="研发",规则配置!$H$6,IF(OR($F118="内销",$F118="外销"),规则配置!$I$6,""))</f>
        <v/>
      </c>
      <c r="AL118" s="5" t="str">
        <f>IF($F118="研发",规则配置!$H$7,IF(OR($F118="内销",$F118="外销"),"",""))</f>
        <v/>
      </c>
      <c r="AM118" s="5" t="str">
        <f>IF($F118="研发",规则配置!$J$4,IF(OR($F118="内销",$F118="外销"),规则配置!$K$4,""))</f>
        <v/>
      </c>
      <c r="AN118" s="5" t="str">
        <f>IF($F118="研发",规则配置!$J$5,IF(OR($F118="内销",$F118="外销"),规则配置!$K$5,""))</f>
        <v/>
      </c>
      <c r="AO118" s="5" t="str">
        <f>IF($F118="研发",规则配置!$J$6,IF(OR($F118="内销",$F118="外销"),规则配置!$K$6,""))</f>
        <v/>
      </c>
      <c r="AP118" s="5" t="str">
        <f>IF($F118="研发",规则配置!$J$7,IF(OR($F118="内销",$F118="外销"),规则配置!$K$7,""))</f>
        <v/>
      </c>
      <c r="AQ118" s="5" t="str">
        <f>IF($F118="研发",规则配置!$J$8,IF(OR($F118="内销",$F118="外销"),规则配置!$K$8,""))</f>
        <v/>
      </c>
      <c r="AR118" s="5" t="str">
        <f>IF($F118="研发",规则配置!$J$9,IF(OR($F118="内销",$F118="外销"),规则配置!$K$9,""))</f>
        <v/>
      </c>
      <c r="AS118" s="5" t="str">
        <f>IF($F118="研发",规则配置!$J$10,IF(OR($F118="内销",$F118="外销"),规则配置!$K$10,""))</f>
        <v/>
      </c>
      <c r="AT118" s="5" t="str">
        <f>IF($F118="研发",规则配置!$J$11,IF(OR($F118="内销",$F118="外销"),规则配置!$K$11,""))</f>
        <v/>
      </c>
      <c r="AU118" s="5" t="str">
        <f>IF($F118="研发",规则配置!$J$12,IF(OR($F118="内销",$F118="外销"),规则配置!$K$12,""))</f>
        <v/>
      </c>
      <c r="AV118" s="5" t="str">
        <f>IF($F118="研发",规则配置!$J$13,IF(OR($F118="内销",$F118="外销"),规则配置!$K$13,""))</f>
        <v/>
      </c>
      <c r="AW118" s="5" t="str">
        <f>IF($F118="研发","",IF(OR($F118="内销",$F118="外销"),规则配置!$K$14,""))</f>
        <v/>
      </c>
      <c r="AX118" s="5"/>
      <c r="AY118" s="5"/>
      <c r="AZ118" s="5"/>
      <c r="BA118" s="5"/>
      <c r="BB118" s="5"/>
      <c r="BC118" s="5"/>
      <c r="BD118" s="5"/>
      <c r="BE118" s="5"/>
    </row>
    <row r="119" spans="34:57">
      <c r="AH119" s="14" t="str">
        <f ca="1" t="shared" si="21"/>
        <v/>
      </c>
      <c r="AI119" s="5" t="str">
        <f>IF($F119="研发",规则配置!$H$4,IF(OR($F119="内销",$F119="外销"),规则配置!$I$4,""))</f>
        <v/>
      </c>
      <c r="AJ119" s="5" t="str">
        <f>IF($F119="研发",规则配置!$H$5,IF(OR($F119="内销",$F119="外销"),规则配置!$I$5,""))</f>
        <v/>
      </c>
      <c r="AK119" s="5" t="str">
        <f>IF($F119="研发",规则配置!$H$6,IF(OR($F119="内销",$F119="外销"),规则配置!$I$6,""))</f>
        <v/>
      </c>
      <c r="AL119" s="5" t="str">
        <f>IF($F119="研发",规则配置!$H$7,IF(OR($F119="内销",$F119="外销"),"",""))</f>
        <v/>
      </c>
      <c r="AM119" s="5" t="str">
        <f>IF($F119="研发",规则配置!$J$4,IF(OR($F119="内销",$F119="外销"),规则配置!$K$4,""))</f>
        <v/>
      </c>
      <c r="AN119" s="5" t="str">
        <f>IF($F119="研发",规则配置!$J$5,IF(OR($F119="内销",$F119="外销"),规则配置!$K$5,""))</f>
        <v/>
      </c>
      <c r="AO119" s="5" t="str">
        <f>IF($F119="研发",规则配置!$J$6,IF(OR($F119="内销",$F119="外销"),规则配置!$K$6,""))</f>
        <v/>
      </c>
      <c r="AP119" s="5" t="str">
        <f>IF($F119="研发",规则配置!$J$7,IF(OR($F119="内销",$F119="外销"),规则配置!$K$7,""))</f>
        <v/>
      </c>
      <c r="AQ119" s="5" t="str">
        <f>IF($F119="研发",规则配置!$J$8,IF(OR($F119="内销",$F119="外销"),规则配置!$K$8,""))</f>
        <v/>
      </c>
      <c r="AR119" s="5" t="str">
        <f>IF($F119="研发",规则配置!$J$9,IF(OR($F119="内销",$F119="外销"),规则配置!$K$9,""))</f>
        <v/>
      </c>
      <c r="AS119" s="5" t="str">
        <f>IF($F119="研发",规则配置!$J$10,IF(OR($F119="内销",$F119="外销"),规则配置!$K$10,""))</f>
        <v/>
      </c>
      <c r="AT119" s="5" t="str">
        <f>IF($F119="研发",规则配置!$J$11,IF(OR($F119="内销",$F119="外销"),规则配置!$K$11,""))</f>
        <v/>
      </c>
      <c r="AU119" s="5" t="str">
        <f>IF($F119="研发",规则配置!$J$12,IF(OR($F119="内销",$F119="外销"),规则配置!$K$12,""))</f>
        <v/>
      </c>
      <c r="AV119" s="5" t="str">
        <f>IF($F119="研发",规则配置!$J$13,IF(OR($F119="内销",$F119="外销"),规则配置!$K$13,""))</f>
        <v/>
      </c>
      <c r="AW119" s="5" t="str">
        <f>IF($F119="研发","",IF(OR($F119="内销",$F119="外销"),规则配置!$K$14,""))</f>
        <v/>
      </c>
      <c r="AX119" s="5"/>
      <c r="AY119" s="5"/>
      <c r="AZ119" s="5"/>
      <c r="BA119" s="5"/>
      <c r="BB119" s="5"/>
      <c r="BC119" s="5"/>
      <c r="BD119" s="5"/>
      <c r="BE119" s="5"/>
    </row>
    <row r="120" spans="34:57">
      <c r="AH120" s="14" t="str">
        <f ca="1" t="shared" si="21"/>
        <v/>
      </c>
      <c r="AI120" s="5" t="str">
        <f>IF($F120="研发",规则配置!$H$4,IF(OR($F120="内销",$F120="外销"),规则配置!$I$4,""))</f>
        <v/>
      </c>
      <c r="AJ120" s="5" t="str">
        <f>IF($F120="研发",规则配置!$H$5,IF(OR($F120="内销",$F120="外销"),规则配置!$I$5,""))</f>
        <v/>
      </c>
      <c r="AK120" s="5" t="str">
        <f>IF($F120="研发",规则配置!$H$6,IF(OR($F120="内销",$F120="外销"),规则配置!$I$6,""))</f>
        <v/>
      </c>
      <c r="AL120" s="5" t="str">
        <f>IF($F120="研发",规则配置!$H$7,IF(OR($F120="内销",$F120="外销"),"",""))</f>
        <v/>
      </c>
      <c r="AM120" s="5" t="str">
        <f>IF($F120="研发",规则配置!$J$4,IF(OR($F120="内销",$F120="外销"),规则配置!$K$4,""))</f>
        <v/>
      </c>
      <c r="AN120" s="5" t="str">
        <f>IF($F120="研发",规则配置!$J$5,IF(OR($F120="内销",$F120="外销"),规则配置!$K$5,""))</f>
        <v/>
      </c>
      <c r="AO120" s="5" t="str">
        <f>IF($F120="研发",规则配置!$J$6,IF(OR($F120="内销",$F120="外销"),规则配置!$K$6,""))</f>
        <v/>
      </c>
      <c r="AP120" s="5" t="str">
        <f>IF($F120="研发",规则配置!$J$7,IF(OR($F120="内销",$F120="外销"),规则配置!$K$7,""))</f>
        <v/>
      </c>
      <c r="AQ120" s="5" t="str">
        <f>IF($F120="研发",规则配置!$J$8,IF(OR($F120="内销",$F120="外销"),规则配置!$K$8,""))</f>
        <v/>
      </c>
      <c r="AR120" s="5" t="str">
        <f>IF($F120="研发",规则配置!$J$9,IF(OR($F120="内销",$F120="外销"),规则配置!$K$9,""))</f>
        <v/>
      </c>
      <c r="AS120" s="5" t="str">
        <f>IF($F120="研发",规则配置!$J$10,IF(OR($F120="内销",$F120="外销"),规则配置!$K$10,""))</f>
        <v/>
      </c>
      <c r="AT120" s="5" t="str">
        <f>IF($F120="研发",规则配置!$J$11,IF(OR($F120="内销",$F120="外销"),规则配置!$K$11,""))</f>
        <v/>
      </c>
      <c r="AU120" s="5" t="str">
        <f>IF($F120="研发",规则配置!$J$12,IF(OR($F120="内销",$F120="外销"),规则配置!$K$12,""))</f>
        <v/>
      </c>
      <c r="AV120" s="5" t="str">
        <f>IF($F120="研发",规则配置!$J$13,IF(OR($F120="内销",$F120="外销"),规则配置!$K$13,""))</f>
        <v/>
      </c>
      <c r="AW120" s="5" t="str">
        <f>IF($F120="研发","",IF(OR($F120="内销",$F120="外销"),规则配置!$K$14,""))</f>
        <v/>
      </c>
      <c r="AX120" s="5"/>
      <c r="AY120" s="5"/>
      <c r="AZ120" s="5"/>
      <c r="BA120" s="5"/>
      <c r="BB120" s="5"/>
      <c r="BC120" s="5"/>
      <c r="BD120" s="5"/>
      <c r="BE120" s="5"/>
    </row>
    <row r="121" spans="34:57">
      <c r="AH121" s="14" t="str">
        <f ca="1" t="shared" si="21"/>
        <v/>
      </c>
      <c r="AI121" s="5" t="str">
        <f>IF($F121="研发",规则配置!$H$4,IF(OR($F121="内销",$F121="外销"),规则配置!$I$4,""))</f>
        <v/>
      </c>
      <c r="AJ121" s="5" t="str">
        <f>IF($F121="研发",规则配置!$H$5,IF(OR($F121="内销",$F121="外销"),规则配置!$I$5,""))</f>
        <v/>
      </c>
      <c r="AK121" s="5" t="str">
        <f>IF($F121="研发",规则配置!$H$6,IF(OR($F121="内销",$F121="外销"),规则配置!$I$6,""))</f>
        <v/>
      </c>
      <c r="AL121" s="5" t="str">
        <f>IF($F121="研发",规则配置!$H$7,IF(OR($F121="内销",$F121="外销"),"",""))</f>
        <v/>
      </c>
      <c r="AM121" s="5" t="str">
        <f>IF($F121="研发",规则配置!$J$4,IF(OR($F121="内销",$F121="外销"),规则配置!$K$4,""))</f>
        <v/>
      </c>
      <c r="AN121" s="5" t="str">
        <f>IF($F121="研发",规则配置!$J$5,IF(OR($F121="内销",$F121="外销"),规则配置!$K$5,""))</f>
        <v/>
      </c>
      <c r="AO121" s="5" t="str">
        <f>IF($F121="研发",规则配置!$J$6,IF(OR($F121="内销",$F121="外销"),规则配置!$K$6,""))</f>
        <v/>
      </c>
      <c r="AP121" s="5" t="str">
        <f>IF($F121="研发",规则配置!$J$7,IF(OR($F121="内销",$F121="外销"),规则配置!$K$7,""))</f>
        <v/>
      </c>
      <c r="AQ121" s="5" t="str">
        <f>IF($F121="研发",规则配置!$J$8,IF(OR($F121="内销",$F121="外销"),规则配置!$K$8,""))</f>
        <v/>
      </c>
      <c r="AR121" s="5" t="str">
        <f>IF($F121="研发",规则配置!$J$9,IF(OR($F121="内销",$F121="外销"),规则配置!$K$9,""))</f>
        <v/>
      </c>
      <c r="AS121" s="5" t="str">
        <f>IF($F121="研发",规则配置!$J$10,IF(OR($F121="内销",$F121="外销"),规则配置!$K$10,""))</f>
        <v/>
      </c>
      <c r="AT121" s="5" t="str">
        <f>IF($F121="研发",规则配置!$J$11,IF(OR($F121="内销",$F121="外销"),规则配置!$K$11,""))</f>
        <v/>
      </c>
      <c r="AU121" s="5" t="str">
        <f>IF($F121="研发",规则配置!$J$12,IF(OR($F121="内销",$F121="外销"),规则配置!$K$12,""))</f>
        <v/>
      </c>
      <c r="AV121" s="5" t="str">
        <f>IF($F121="研发",规则配置!$J$13,IF(OR($F121="内销",$F121="外销"),规则配置!$K$13,""))</f>
        <v/>
      </c>
      <c r="AW121" s="5" t="str">
        <f>IF($F121="研发","",IF(OR($F121="内销",$F121="外销"),规则配置!$K$14,""))</f>
        <v/>
      </c>
      <c r="AX121" s="5"/>
      <c r="AY121" s="5"/>
      <c r="AZ121" s="5"/>
      <c r="BA121" s="5"/>
      <c r="BB121" s="5"/>
      <c r="BC121" s="5"/>
      <c r="BD121" s="5"/>
      <c r="BE121" s="5"/>
    </row>
    <row r="122" spans="34:57">
      <c r="AH122" s="14" t="str">
        <f ca="1" t="shared" si="21"/>
        <v/>
      </c>
      <c r="AI122" s="5" t="str">
        <f>IF($F122="研发",规则配置!$H$4,IF(OR($F122="内销",$F122="外销"),规则配置!$I$4,""))</f>
        <v/>
      </c>
      <c r="AJ122" s="5" t="str">
        <f>IF($F122="研发",规则配置!$H$5,IF(OR($F122="内销",$F122="外销"),规则配置!$I$5,""))</f>
        <v/>
      </c>
      <c r="AK122" s="5" t="str">
        <f>IF($F122="研发",规则配置!$H$6,IF(OR($F122="内销",$F122="外销"),规则配置!$I$6,""))</f>
        <v/>
      </c>
      <c r="AL122" s="5" t="str">
        <f>IF($F122="研发",规则配置!$H$7,IF(OR($F122="内销",$F122="外销"),"",""))</f>
        <v/>
      </c>
      <c r="AM122" s="5" t="str">
        <f>IF($F122="研发",规则配置!$J$4,IF(OR($F122="内销",$F122="外销"),规则配置!$K$4,""))</f>
        <v/>
      </c>
      <c r="AN122" s="5" t="str">
        <f>IF($F122="研发",规则配置!$J$5,IF(OR($F122="内销",$F122="外销"),规则配置!$K$5,""))</f>
        <v/>
      </c>
      <c r="AO122" s="5" t="str">
        <f>IF($F122="研发",规则配置!$J$6,IF(OR($F122="内销",$F122="外销"),规则配置!$K$6,""))</f>
        <v/>
      </c>
      <c r="AP122" s="5" t="str">
        <f>IF($F122="研发",规则配置!$J$7,IF(OR($F122="内销",$F122="外销"),规则配置!$K$7,""))</f>
        <v/>
      </c>
      <c r="AQ122" s="5" t="str">
        <f>IF($F122="研发",规则配置!$J$8,IF(OR($F122="内销",$F122="外销"),规则配置!$K$8,""))</f>
        <v/>
      </c>
      <c r="AR122" s="5" t="str">
        <f>IF($F122="研发",规则配置!$J$9,IF(OR($F122="内销",$F122="外销"),规则配置!$K$9,""))</f>
        <v/>
      </c>
      <c r="AS122" s="5" t="str">
        <f>IF($F122="研发",规则配置!$J$10,IF(OR($F122="内销",$F122="外销"),规则配置!$K$10,""))</f>
        <v/>
      </c>
      <c r="AT122" s="5" t="str">
        <f>IF($F122="研发",规则配置!$J$11,IF(OR($F122="内销",$F122="外销"),规则配置!$K$11,""))</f>
        <v/>
      </c>
      <c r="AU122" s="5" t="str">
        <f>IF($F122="研发",规则配置!$J$12,IF(OR($F122="内销",$F122="外销"),规则配置!$K$12,""))</f>
        <v/>
      </c>
      <c r="AV122" s="5" t="str">
        <f>IF($F122="研发",规则配置!$J$13,IF(OR($F122="内销",$F122="外销"),规则配置!$K$13,""))</f>
        <v/>
      </c>
      <c r="AW122" s="5" t="str">
        <f>IF($F122="研发","",IF(OR($F122="内销",$F122="外销"),规则配置!$K$14,""))</f>
        <v/>
      </c>
      <c r="AX122" s="5"/>
      <c r="AY122" s="5"/>
      <c r="AZ122" s="5"/>
      <c r="BA122" s="5"/>
      <c r="BB122" s="5"/>
      <c r="BC122" s="5"/>
      <c r="BD122" s="5"/>
      <c r="BE122" s="5"/>
    </row>
    <row r="123" spans="34:57">
      <c r="AH123" s="14" t="str">
        <f ca="1" t="shared" si="21"/>
        <v/>
      </c>
      <c r="AI123" s="5" t="str">
        <f>IF($F123="研发",规则配置!$H$4,IF(OR($F123="内销",$F123="外销"),规则配置!$I$4,""))</f>
        <v/>
      </c>
      <c r="AJ123" s="5" t="str">
        <f>IF($F123="研发",规则配置!$H$5,IF(OR($F123="内销",$F123="外销"),规则配置!$I$5,""))</f>
        <v/>
      </c>
      <c r="AK123" s="5" t="str">
        <f>IF($F123="研发",规则配置!$H$6,IF(OR($F123="内销",$F123="外销"),规则配置!$I$6,""))</f>
        <v/>
      </c>
      <c r="AL123" s="5" t="str">
        <f>IF($F123="研发",规则配置!$H$7,IF(OR($F123="内销",$F123="外销"),"",""))</f>
        <v/>
      </c>
      <c r="AM123" s="5" t="str">
        <f>IF($F123="研发",规则配置!$J$4,IF(OR($F123="内销",$F123="外销"),规则配置!$K$4,""))</f>
        <v/>
      </c>
      <c r="AN123" s="5" t="str">
        <f>IF($F123="研发",规则配置!$J$5,IF(OR($F123="内销",$F123="外销"),规则配置!$K$5,""))</f>
        <v/>
      </c>
      <c r="AO123" s="5" t="str">
        <f>IF($F123="研发",规则配置!$J$6,IF(OR($F123="内销",$F123="外销"),规则配置!$K$6,""))</f>
        <v/>
      </c>
      <c r="AP123" s="5" t="str">
        <f>IF($F123="研发",规则配置!$J$7,IF(OR($F123="内销",$F123="外销"),规则配置!$K$7,""))</f>
        <v/>
      </c>
      <c r="AQ123" s="5" t="str">
        <f>IF($F123="研发",规则配置!$J$8,IF(OR($F123="内销",$F123="外销"),规则配置!$K$8,""))</f>
        <v/>
      </c>
      <c r="AR123" s="5" t="str">
        <f>IF($F123="研发",规则配置!$J$9,IF(OR($F123="内销",$F123="外销"),规则配置!$K$9,""))</f>
        <v/>
      </c>
      <c r="AS123" s="5" t="str">
        <f>IF($F123="研发",规则配置!$J$10,IF(OR($F123="内销",$F123="外销"),规则配置!$K$10,""))</f>
        <v/>
      </c>
      <c r="AT123" s="5" t="str">
        <f>IF($F123="研发",规则配置!$J$11,IF(OR($F123="内销",$F123="外销"),规则配置!$K$11,""))</f>
        <v/>
      </c>
      <c r="AU123" s="5" t="str">
        <f>IF($F123="研发",规则配置!$J$12,IF(OR($F123="内销",$F123="外销"),规则配置!$K$12,""))</f>
        <v/>
      </c>
      <c r="AV123" s="5" t="str">
        <f>IF($F123="研发",规则配置!$J$13,IF(OR($F123="内销",$F123="外销"),规则配置!$K$13,""))</f>
        <v/>
      </c>
      <c r="AW123" s="5" t="str">
        <f>IF($F123="研发","",IF(OR($F123="内销",$F123="外销"),规则配置!$K$14,""))</f>
        <v/>
      </c>
      <c r="AX123" s="5"/>
      <c r="AY123" s="5"/>
      <c r="AZ123" s="5"/>
      <c r="BA123" s="5"/>
      <c r="BB123" s="5"/>
      <c r="BC123" s="5"/>
      <c r="BD123" s="5"/>
      <c r="BE123" s="5"/>
    </row>
    <row r="124" spans="34:57">
      <c r="AH124" s="14" t="str">
        <f ca="1" t="shared" si="21"/>
        <v/>
      </c>
      <c r="AI124" s="5" t="str">
        <f>IF($F124="研发",规则配置!$H$4,IF(OR($F124="内销",$F124="外销"),规则配置!$I$4,""))</f>
        <v/>
      </c>
      <c r="AJ124" s="5" t="str">
        <f>IF($F124="研发",规则配置!$H$5,IF(OR($F124="内销",$F124="外销"),规则配置!$I$5,""))</f>
        <v/>
      </c>
      <c r="AK124" s="5" t="str">
        <f>IF($F124="研发",规则配置!$H$6,IF(OR($F124="内销",$F124="外销"),规则配置!$I$6,""))</f>
        <v/>
      </c>
      <c r="AL124" s="5" t="str">
        <f>IF($F124="研发",规则配置!$H$7,IF(OR($F124="内销",$F124="外销"),"",""))</f>
        <v/>
      </c>
      <c r="AM124" s="5" t="str">
        <f>IF($F124="研发",规则配置!$J$4,IF(OR($F124="内销",$F124="外销"),规则配置!$K$4,""))</f>
        <v/>
      </c>
      <c r="AN124" s="5" t="str">
        <f>IF($F124="研发",规则配置!$J$5,IF(OR($F124="内销",$F124="外销"),规则配置!$K$5,""))</f>
        <v/>
      </c>
      <c r="AO124" s="5" t="str">
        <f>IF($F124="研发",规则配置!$J$6,IF(OR($F124="内销",$F124="外销"),规则配置!$K$6,""))</f>
        <v/>
      </c>
      <c r="AP124" s="5" t="str">
        <f>IF($F124="研发",规则配置!$J$7,IF(OR($F124="内销",$F124="外销"),规则配置!$K$7,""))</f>
        <v/>
      </c>
      <c r="AQ124" s="5" t="str">
        <f>IF($F124="研发",规则配置!$J$8,IF(OR($F124="内销",$F124="外销"),规则配置!$K$8,""))</f>
        <v/>
      </c>
      <c r="AR124" s="5" t="str">
        <f>IF($F124="研发",规则配置!$J$9,IF(OR($F124="内销",$F124="外销"),规则配置!$K$9,""))</f>
        <v/>
      </c>
      <c r="AS124" s="5" t="str">
        <f>IF($F124="研发",规则配置!$J$10,IF(OR($F124="内销",$F124="外销"),规则配置!$K$10,""))</f>
        <v/>
      </c>
      <c r="AT124" s="5" t="str">
        <f>IF($F124="研发",规则配置!$J$11,IF(OR($F124="内销",$F124="外销"),规则配置!$K$11,""))</f>
        <v/>
      </c>
      <c r="AU124" s="5" t="str">
        <f>IF($F124="研发",规则配置!$J$12,IF(OR($F124="内销",$F124="外销"),规则配置!$K$12,""))</f>
        <v/>
      </c>
      <c r="AV124" s="5" t="str">
        <f>IF($F124="研发",规则配置!$J$13,IF(OR($F124="内销",$F124="外销"),规则配置!$K$13,""))</f>
        <v/>
      </c>
      <c r="AW124" s="5" t="str">
        <f>IF($F124="研发","",IF(OR($F124="内销",$F124="外销"),规则配置!$K$14,""))</f>
        <v/>
      </c>
      <c r="AX124" s="5"/>
      <c r="AY124" s="5"/>
      <c r="AZ124" s="5"/>
      <c r="BA124" s="5"/>
      <c r="BB124" s="5"/>
      <c r="BC124" s="5"/>
      <c r="BD124" s="5"/>
      <c r="BE124" s="5"/>
    </row>
    <row r="125" spans="34:57">
      <c r="AH125" s="14" t="str">
        <f ca="1" t="shared" si="21"/>
        <v/>
      </c>
      <c r="AI125" s="5" t="str">
        <f>IF($F125="研发",规则配置!$H$4,IF(OR($F125="内销",$F125="外销"),规则配置!$I$4,""))</f>
        <v/>
      </c>
      <c r="AJ125" s="5" t="str">
        <f>IF($F125="研发",规则配置!$H$5,IF(OR($F125="内销",$F125="外销"),规则配置!$I$5,""))</f>
        <v/>
      </c>
      <c r="AK125" s="5" t="str">
        <f>IF($F125="研发",规则配置!$H$6,IF(OR($F125="内销",$F125="外销"),规则配置!$I$6,""))</f>
        <v/>
      </c>
      <c r="AL125" s="5" t="str">
        <f>IF($F125="研发",规则配置!$H$7,IF(OR($F125="内销",$F125="外销"),"",""))</f>
        <v/>
      </c>
      <c r="AM125" s="5" t="str">
        <f>IF($F125="研发",规则配置!$J$4,IF(OR($F125="内销",$F125="外销"),规则配置!$K$4,""))</f>
        <v/>
      </c>
      <c r="AN125" s="5" t="str">
        <f>IF($F125="研发",规则配置!$J$5,IF(OR($F125="内销",$F125="外销"),规则配置!$K$5,""))</f>
        <v/>
      </c>
      <c r="AO125" s="5" t="str">
        <f>IF($F125="研发",规则配置!$J$6,IF(OR($F125="内销",$F125="外销"),规则配置!$K$6,""))</f>
        <v/>
      </c>
      <c r="AP125" s="5" t="str">
        <f>IF($F125="研发",规则配置!$J$7,IF(OR($F125="内销",$F125="外销"),规则配置!$K$7,""))</f>
        <v/>
      </c>
      <c r="AQ125" s="5" t="str">
        <f>IF($F125="研发",规则配置!$J$8,IF(OR($F125="内销",$F125="外销"),规则配置!$K$8,""))</f>
        <v/>
      </c>
      <c r="AR125" s="5" t="str">
        <f>IF($F125="研发",规则配置!$J$9,IF(OR($F125="内销",$F125="外销"),规则配置!$K$9,""))</f>
        <v/>
      </c>
      <c r="AS125" s="5" t="str">
        <f>IF($F125="研发",规则配置!$J$10,IF(OR($F125="内销",$F125="外销"),规则配置!$K$10,""))</f>
        <v/>
      </c>
      <c r="AT125" s="5" t="str">
        <f>IF($F125="研发",规则配置!$J$11,IF(OR($F125="内销",$F125="外销"),规则配置!$K$11,""))</f>
        <v/>
      </c>
      <c r="AU125" s="5" t="str">
        <f>IF($F125="研发",规则配置!$J$12,IF(OR($F125="内销",$F125="外销"),规则配置!$K$12,""))</f>
        <v/>
      </c>
      <c r="AV125" s="5" t="str">
        <f>IF($F125="研发",规则配置!$J$13,IF(OR($F125="内销",$F125="外销"),规则配置!$K$13,""))</f>
        <v/>
      </c>
      <c r="AW125" s="5" t="str">
        <f>IF($F125="研发","",IF(OR($F125="内销",$F125="外销"),规则配置!$K$14,""))</f>
        <v/>
      </c>
      <c r="AX125" s="5"/>
      <c r="AY125" s="5"/>
      <c r="AZ125" s="5"/>
      <c r="BA125" s="5"/>
      <c r="BB125" s="5"/>
      <c r="BC125" s="5"/>
      <c r="BD125" s="5"/>
      <c r="BE125" s="5"/>
    </row>
    <row r="126" spans="34:57">
      <c r="AH126" s="14" t="str">
        <f ca="1" t="shared" si="21"/>
        <v/>
      </c>
      <c r="AI126" s="5" t="str">
        <f>IF($F126="研发",规则配置!$H$4,IF(OR($F126="内销",$F126="外销"),规则配置!$I$4,""))</f>
        <v/>
      </c>
      <c r="AJ126" s="5" t="str">
        <f>IF($F126="研发",规则配置!$H$5,IF(OR($F126="内销",$F126="外销"),规则配置!$I$5,""))</f>
        <v/>
      </c>
      <c r="AK126" s="5" t="str">
        <f>IF($F126="研发",规则配置!$H$6,IF(OR($F126="内销",$F126="外销"),规则配置!$I$6,""))</f>
        <v/>
      </c>
      <c r="AL126" s="5" t="str">
        <f>IF($F126="研发",规则配置!$H$7,IF(OR($F126="内销",$F126="外销"),"",""))</f>
        <v/>
      </c>
      <c r="AM126" s="5" t="str">
        <f>IF($F126="研发",规则配置!$J$4,IF(OR($F126="内销",$F126="外销"),规则配置!$K$4,""))</f>
        <v/>
      </c>
      <c r="AN126" s="5" t="str">
        <f>IF($F126="研发",规则配置!$J$5,IF(OR($F126="内销",$F126="外销"),规则配置!$K$5,""))</f>
        <v/>
      </c>
      <c r="AO126" s="5" t="str">
        <f>IF($F126="研发",规则配置!$J$6,IF(OR($F126="内销",$F126="外销"),规则配置!$K$6,""))</f>
        <v/>
      </c>
      <c r="AP126" s="5" t="str">
        <f>IF($F126="研发",规则配置!$J$7,IF(OR($F126="内销",$F126="外销"),规则配置!$K$7,""))</f>
        <v/>
      </c>
      <c r="AQ126" s="5" t="str">
        <f>IF($F126="研发",规则配置!$J$8,IF(OR($F126="内销",$F126="外销"),规则配置!$K$8,""))</f>
        <v/>
      </c>
      <c r="AR126" s="5" t="str">
        <f>IF($F126="研发",规则配置!$J$9,IF(OR($F126="内销",$F126="外销"),规则配置!$K$9,""))</f>
        <v/>
      </c>
      <c r="AS126" s="5" t="str">
        <f>IF($F126="研发",规则配置!$J$10,IF(OR($F126="内销",$F126="外销"),规则配置!$K$10,""))</f>
        <v/>
      </c>
      <c r="AT126" s="5" t="str">
        <f>IF($F126="研发",规则配置!$J$11,IF(OR($F126="内销",$F126="外销"),规则配置!$K$11,""))</f>
        <v/>
      </c>
      <c r="AU126" s="5" t="str">
        <f>IF($F126="研发",规则配置!$J$12,IF(OR($F126="内销",$F126="外销"),规则配置!$K$12,""))</f>
        <v/>
      </c>
      <c r="AV126" s="5" t="str">
        <f>IF($F126="研发",规则配置!$J$13,IF(OR($F126="内销",$F126="外销"),规则配置!$K$13,""))</f>
        <v/>
      </c>
      <c r="AW126" s="5" t="str">
        <f>IF($F126="研发","",IF(OR($F126="内销",$F126="外销"),规则配置!$K$14,""))</f>
        <v/>
      </c>
      <c r="AX126" s="5"/>
      <c r="AY126" s="5"/>
      <c r="AZ126" s="5"/>
      <c r="BA126" s="5"/>
      <c r="BB126" s="5"/>
      <c r="BC126" s="5"/>
      <c r="BD126" s="5"/>
      <c r="BE126" s="5"/>
    </row>
    <row r="127" spans="34:57">
      <c r="AH127" s="14" t="str">
        <f ca="1" t="shared" si="21"/>
        <v/>
      </c>
      <c r="AI127" s="5" t="str">
        <f>IF($F127="研发",规则配置!$H$4,IF(OR($F127="内销",$F127="外销"),规则配置!$I$4,""))</f>
        <v/>
      </c>
      <c r="AJ127" s="5" t="str">
        <f>IF($F127="研发",规则配置!$H$5,IF(OR($F127="内销",$F127="外销"),规则配置!$I$5,""))</f>
        <v/>
      </c>
      <c r="AK127" s="5" t="str">
        <f>IF($F127="研发",规则配置!$H$6,IF(OR($F127="内销",$F127="外销"),规则配置!$I$6,""))</f>
        <v/>
      </c>
      <c r="AL127" s="5" t="str">
        <f>IF($F127="研发",规则配置!$H$7,IF(OR($F127="内销",$F127="外销"),"",""))</f>
        <v/>
      </c>
      <c r="AM127" s="5" t="str">
        <f>IF($F127="研发",规则配置!$J$4,IF(OR($F127="内销",$F127="外销"),规则配置!$K$4,""))</f>
        <v/>
      </c>
      <c r="AN127" s="5" t="str">
        <f>IF($F127="研发",规则配置!$J$5,IF(OR($F127="内销",$F127="外销"),规则配置!$K$5,""))</f>
        <v/>
      </c>
      <c r="AO127" s="5" t="str">
        <f>IF($F127="研发",规则配置!$J$6,IF(OR($F127="内销",$F127="外销"),规则配置!$K$6,""))</f>
        <v/>
      </c>
      <c r="AP127" s="5" t="str">
        <f>IF($F127="研发",规则配置!$J$7,IF(OR($F127="内销",$F127="外销"),规则配置!$K$7,""))</f>
        <v/>
      </c>
      <c r="AQ127" s="5" t="str">
        <f>IF($F127="研发",规则配置!$J$8,IF(OR($F127="内销",$F127="外销"),规则配置!$K$8,""))</f>
        <v/>
      </c>
      <c r="AR127" s="5" t="str">
        <f>IF($F127="研发",规则配置!$J$9,IF(OR($F127="内销",$F127="外销"),规则配置!$K$9,""))</f>
        <v/>
      </c>
      <c r="AS127" s="5" t="str">
        <f>IF($F127="研发",规则配置!$J$10,IF(OR($F127="内销",$F127="外销"),规则配置!$K$10,""))</f>
        <v/>
      </c>
      <c r="AT127" s="5" t="str">
        <f>IF($F127="研发",规则配置!$J$11,IF(OR($F127="内销",$F127="外销"),规则配置!$K$11,""))</f>
        <v/>
      </c>
      <c r="AU127" s="5" t="str">
        <f>IF($F127="研发",规则配置!$J$12,IF(OR($F127="内销",$F127="外销"),规则配置!$K$12,""))</f>
        <v/>
      </c>
      <c r="AV127" s="5" t="str">
        <f>IF($F127="研发",规则配置!$J$13,IF(OR($F127="内销",$F127="外销"),规则配置!$K$13,""))</f>
        <v/>
      </c>
      <c r="AW127" s="5" t="str">
        <f>IF($F127="研发","",IF(OR($F127="内销",$F127="外销"),规则配置!$K$14,""))</f>
        <v/>
      </c>
      <c r="AX127" s="5"/>
      <c r="AY127" s="5"/>
      <c r="AZ127" s="5"/>
      <c r="BA127" s="5"/>
      <c r="BB127" s="5"/>
      <c r="BC127" s="5"/>
      <c r="BD127" s="5"/>
      <c r="BE127" s="5"/>
    </row>
    <row r="128" spans="34:57">
      <c r="AH128" s="14" t="str">
        <f ca="1" t="shared" si="21"/>
        <v/>
      </c>
      <c r="AI128" s="5" t="str">
        <f>IF($F128="研发",规则配置!$H$4,IF(OR($F128="内销",$F128="外销"),规则配置!$I$4,""))</f>
        <v/>
      </c>
      <c r="AJ128" s="5" t="str">
        <f>IF($F128="研发",规则配置!$H$5,IF(OR($F128="内销",$F128="外销"),规则配置!$I$5,""))</f>
        <v/>
      </c>
      <c r="AK128" s="5" t="str">
        <f>IF($F128="研发",规则配置!$H$6,IF(OR($F128="内销",$F128="外销"),规则配置!$I$6,""))</f>
        <v/>
      </c>
      <c r="AL128" s="5" t="str">
        <f>IF($F128="研发",规则配置!$H$7,IF(OR($F128="内销",$F128="外销"),"",""))</f>
        <v/>
      </c>
      <c r="AM128" s="5" t="str">
        <f>IF($F128="研发",规则配置!$J$4,IF(OR($F128="内销",$F128="外销"),规则配置!$K$4,""))</f>
        <v/>
      </c>
      <c r="AN128" s="5" t="str">
        <f>IF($F128="研发",规则配置!$J$5,IF(OR($F128="内销",$F128="外销"),规则配置!$K$5,""))</f>
        <v/>
      </c>
      <c r="AO128" s="5" t="str">
        <f>IF($F128="研发",规则配置!$J$6,IF(OR($F128="内销",$F128="外销"),规则配置!$K$6,""))</f>
        <v/>
      </c>
      <c r="AP128" s="5" t="str">
        <f>IF($F128="研发",规则配置!$J$7,IF(OR($F128="内销",$F128="外销"),规则配置!$K$7,""))</f>
        <v/>
      </c>
      <c r="AQ128" s="5" t="str">
        <f>IF($F128="研发",规则配置!$J$8,IF(OR($F128="内销",$F128="外销"),规则配置!$K$8,""))</f>
        <v/>
      </c>
      <c r="AR128" s="5" t="str">
        <f>IF($F128="研发",规则配置!$J$9,IF(OR($F128="内销",$F128="外销"),规则配置!$K$9,""))</f>
        <v/>
      </c>
      <c r="AS128" s="5" t="str">
        <f>IF($F128="研发",规则配置!$J$10,IF(OR($F128="内销",$F128="外销"),规则配置!$K$10,""))</f>
        <v/>
      </c>
      <c r="AT128" s="5" t="str">
        <f>IF($F128="研发",规则配置!$J$11,IF(OR($F128="内销",$F128="外销"),规则配置!$K$11,""))</f>
        <v/>
      </c>
      <c r="AU128" s="5" t="str">
        <f>IF($F128="研发",规则配置!$J$12,IF(OR($F128="内销",$F128="外销"),规则配置!$K$12,""))</f>
        <v/>
      </c>
      <c r="AV128" s="5" t="str">
        <f>IF($F128="研发",规则配置!$J$13,IF(OR($F128="内销",$F128="外销"),规则配置!$K$13,""))</f>
        <v/>
      </c>
      <c r="AW128" s="5" t="str">
        <f>IF($F128="研发","",IF(OR($F128="内销",$F128="外销"),规则配置!$K$14,""))</f>
        <v/>
      </c>
      <c r="AX128" s="5"/>
      <c r="AY128" s="5"/>
      <c r="AZ128" s="5"/>
      <c r="BA128" s="5"/>
      <c r="BB128" s="5"/>
      <c r="BC128" s="5"/>
      <c r="BD128" s="5"/>
      <c r="BE128" s="5"/>
    </row>
    <row r="129" spans="34:57">
      <c r="AH129" s="14" t="str">
        <f ca="1" t="shared" si="21"/>
        <v/>
      </c>
      <c r="AI129" s="5" t="str">
        <f>IF($F129="研发",规则配置!$H$4,IF(OR($F129="内销",$F129="外销"),规则配置!$I$4,""))</f>
        <v/>
      </c>
      <c r="AJ129" s="5" t="str">
        <f>IF($F129="研发",规则配置!$H$5,IF(OR($F129="内销",$F129="外销"),规则配置!$I$5,""))</f>
        <v/>
      </c>
      <c r="AK129" s="5" t="str">
        <f>IF($F129="研发",规则配置!$H$6,IF(OR($F129="内销",$F129="外销"),规则配置!$I$6,""))</f>
        <v/>
      </c>
      <c r="AL129" s="5" t="str">
        <f>IF($F129="研发",规则配置!$H$7,IF(OR($F129="内销",$F129="外销"),"",""))</f>
        <v/>
      </c>
      <c r="AM129" s="5" t="str">
        <f>IF($F129="研发",规则配置!$J$4,IF(OR($F129="内销",$F129="外销"),规则配置!$K$4,""))</f>
        <v/>
      </c>
      <c r="AN129" s="5" t="str">
        <f>IF($F129="研发",规则配置!$J$5,IF(OR($F129="内销",$F129="外销"),规则配置!$K$5,""))</f>
        <v/>
      </c>
      <c r="AO129" s="5" t="str">
        <f>IF($F129="研发",规则配置!$J$6,IF(OR($F129="内销",$F129="外销"),规则配置!$K$6,""))</f>
        <v/>
      </c>
      <c r="AP129" s="5" t="str">
        <f>IF($F129="研发",规则配置!$J$7,IF(OR($F129="内销",$F129="外销"),规则配置!$K$7,""))</f>
        <v/>
      </c>
      <c r="AQ129" s="5" t="str">
        <f>IF($F129="研发",规则配置!$J$8,IF(OR($F129="内销",$F129="外销"),规则配置!$K$8,""))</f>
        <v/>
      </c>
      <c r="AR129" s="5" t="str">
        <f>IF($F129="研发",规则配置!$J$9,IF(OR($F129="内销",$F129="外销"),规则配置!$K$9,""))</f>
        <v/>
      </c>
      <c r="AS129" s="5" t="str">
        <f>IF($F129="研发",规则配置!$J$10,IF(OR($F129="内销",$F129="外销"),规则配置!$K$10,""))</f>
        <v/>
      </c>
      <c r="AT129" s="5" t="str">
        <f>IF($F129="研发",规则配置!$J$11,IF(OR($F129="内销",$F129="外销"),规则配置!$K$11,""))</f>
        <v/>
      </c>
      <c r="AU129" s="5" t="str">
        <f>IF($F129="研发",规则配置!$J$12,IF(OR($F129="内销",$F129="外销"),规则配置!$K$12,""))</f>
        <v/>
      </c>
      <c r="AV129" s="5" t="str">
        <f>IF($F129="研发",规则配置!$J$13,IF(OR($F129="内销",$F129="外销"),规则配置!$K$13,""))</f>
        <v/>
      </c>
      <c r="AW129" s="5" t="str">
        <f>IF($F129="研发","",IF(OR($F129="内销",$F129="外销"),规则配置!$K$14,""))</f>
        <v/>
      </c>
      <c r="AX129" s="5"/>
      <c r="AY129" s="5"/>
      <c r="AZ129" s="5"/>
      <c r="BA129" s="5"/>
      <c r="BB129" s="5"/>
      <c r="BC129" s="5"/>
      <c r="BD129" s="5"/>
      <c r="BE129" s="5"/>
    </row>
    <row r="130" spans="34:57">
      <c r="AH130" s="14" t="str">
        <f ca="1" t="shared" si="21"/>
        <v/>
      </c>
      <c r="AI130" s="5" t="str">
        <f>IF($F130="研发",规则配置!$H$4,IF(OR($F130="内销",$F130="外销"),规则配置!$I$4,""))</f>
        <v/>
      </c>
      <c r="AJ130" s="5" t="str">
        <f>IF($F130="研发",规则配置!$H$5,IF(OR($F130="内销",$F130="外销"),规则配置!$I$5,""))</f>
        <v/>
      </c>
      <c r="AK130" s="5" t="str">
        <f>IF($F130="研发",规则配置!$H$6,IF(OR($F130="内销",$F130="外销"),规则配置!$I$6,""))</f>
        <v/>
      </c>
      <c r="AL130" s="5" t="str">
        <f>IF($F130="研发",规则配置!$H$7,IF(OR($F130="内销",$F130="外销"),"",""))</f>
        <v/>
      </c>
      <c r="AM130" s="5" t="str">
        <f>IF($F130="研发",规则配置!$J$4,IF(OR($F130="内销",$F130="外销"),规则配置!$K$4,""))</f>
        <v/>
      </c>
      <c r="AN130" s="5" t="str">
        <f>IF($F130="研发",规则配置!$J$5,IF(OR($F130="内销",$F130="外销"),规则配置!$K$5,""))</f>
        <v/>
      </c>
      <c r="AO130" s="5" t="str">
        <f>IF($F130="研发",规则配置!$J$6,IF(OR($F130="内销",$F130="外销"),规则配置!$K$6,""))</f>
        <v/>
      </c>
      <c r="AP130" s="5" t="str">
        <f>IF($F130="研发",规则配置!$J$7,IF(OR($F130="内销",$F130="外销"),规则配置!$K$7,""))</f>
        <v/>
      </c>
      <c r="AQ130" s="5" t="str">
        <f>IF($F130="研发",规则配置!$J$8,IF(OR($F130="内销",$F130="外销"),规则配置!$K$8,""))</f>
        <v/>
      </c>
      <c r="AR130" s="5" t="str">
        <f>IF($F130="研发",规则配置!$J$9,IF(OR($F130="内销",$F130="外销"),规则配置!$K$9,""))</f>
        <v/>
      </c>
      <c r="AS130" s="5" t="str">
        <f>IF($F130="研发",规则配置!$J$10,IF(OR($F130="内销",$F130="外销"),规则配置!$K$10,""))</f>
        <v/>
      </c>
      <c r="AT130" s="5" t="str">
        <f>IF($F130="研发",规则配置!$J$11,IF(OR($F130="内销",$F130="外销"),规则配置!$K$11,""))</f>
        <v/>
      </c>
      <c r="AU130" s="5" t="str">
        <f>IF($F130="研发",规则配置!$J$12,IF(OR($F130="内销",$F130="外销"),规则配置!$K$12,""))</f>
        <v/>
      </c>
      <c r="AV130" s="5" t="str">
        <f>IF($F130="研发",规则配置!$J$13,IF(OR($F130="内销",$F130="外销"),规则配置!$K$13,""))</f>
        <v/>
      </c>
      <c r="AW130" s="5" t="str">
        <f>IF($F130="研发","",IF(OR($F130="内销",$F130="外销"),规则配置!$K$14,""))</f>
        <v/>
      </c>
      <c r="AX130" s="5"/>
      <c r="AY130" s="5"/>
      <c r="AZ130" s="5"/>
      <c r="BA130" s="5"/>
      <c r="BB130" s="5"/>
      <c r="BC130" s="5"/>
      <c r="BD130" s="5"/>
      <c r="BE130" s="5"/>
    </row>
    <row r="131" spans="34:57">
      <c r="AH131" s="14" t="str">
        <f ca="1" t="shared" si="21"/>
        <v/>
      </c>
      <c r="AI131" s="5" t="str">
        <f>IF($F131="研发",规则配置!$H$4,IF(OR($F131="内销",$F131="外销"),规则配置!$I$4,""))</f>
        <v/>
      </c>
      <c r="AJ131" s="5" t="str">
        <f>IF($F131="研发",规则配置!$H$5,IF(OR($F131="内销",$F131="外销"),规则配置!$I$5,""))</f>
        <v/>
      </c>
      <c r="AK131" s="5" t="str">
        <f>IF($F131="研发",规则配置!$H$6,IF(OR($F131="内销",$F131="外销"),规则配置!$I$6,""))</f>
        <v/>
      </c>
      <c r="AL131" s="5" t="str">
        <f>IF($F131="研发",规则配置!$H$7,IF(OR($F131="内销",$F131="外销"),"",""))</f>
        <v/>
      </c>
      <c r="AM131" s="5" t="str">
        <f>IF($F131="研发",规则配置!$J$4,IF(OR($F131="内销",$F131="外销"),规则配置!$K$4,""))</f>
        <v/>
      </c>
      <c r="AN131" s="5" t="str">
        <f>IF($F131="研发",规则配置!$J$5,IF(OR($F131="内销",$F131="外销"),规则配置!$K$5,""))</f>
        <v/>
      </c>
      <c r="AO131" s="5" t="str">
        <f>IF($F131="研发",规则配置!$J$6,IF(OR($F131="内销",$F131="外销"),规则配置!$K$6,""))</f>
        <v/>
      </c>
      <c r="AP131" s="5" t="str">
        <f>IF($F131="研发",规则配置!$J$7,IF(OR($F131="内销",$F131="外销"),规则配置!$K$7,""))</f>
        <v/>
      </c>
      <c r="AQ131" s="5" t="str">
        <f>IF($F131="研发",规则配置!$J$8,IF(OR($F131="内销",$F131="外销"),规则配置!$K$8,""))</f>
        <v/>
      </c>
      <c r="AR131" s="5" t="str">
        <f>IF($F131="研发",规则配置!$J$9,IF(OR($F131="内销",$F131="外销"),规则配置!$K$9,""))</f>
        <v/>
      </c>
      <c r="AS131" s="5" t="str">
        <f>IF($F131="研发",规则配置!$J$10,IF(OR($F131="内销",$F131="外销"),规则配置!$K$10,""))</f>
        <v/>
      </c>
      <c r="AT131" s="5" t="str">
        <f>IF($F131="研发",规则配置!$J$11,IF(OR($F131="内销",$F131="外销"),规则配置!$K$11,""))</f>
        <v/>
      </c>
      <c r="AU131" s="5" t="str">
        <f>IF($F131="研发",规则配置!$J$12,IF(OR($F131="内销",$F131="外销"),规则配置!$K$12,""))</f>
        <v/>
      </c>
      <c r="AV131" s="5" t="str">
        <f>IF($F131="研发",规则配置!$J$13,IF(OR($F131="内销",$F131="外销"),规则配置!$K$13,""))</f>
        <v/>
      </c>
      <c r="AW131" s="5" t="str">
        <f>IF($F131="研发","",IF(OR($F131="内销",$F131="外销"),规则配置!$K$14,""))</f>
        <v/>
      </c>
      <c r="AX131" s="5"/>
      <c r="AY131" s="5"/>
      <c r="AZ131" s="5"/>
      <c r="BA131" s="5"/>
      <c r="BB131" s="5"/>
      <c r="BC131" s="5"/>
      <c r="BD131" s="5"/>
      <c r="BE131" s="5"/>
    </row>
    <row r="132" spans="34:57">
      <c r="AH132" s="14" t="str">
        <f ca="1" t="shared" ref="AH132:AH195" si="22">IF($D132="","",IF(NOT(ISNUMBER($AE132)),"待确认",IF(TODAY()&lt;=$AE132,"质保内","质保外")))</f>
        <v/>
      </c>
      <c r="AI132" s="5" t="str">
        <f>IF($F132="研发",规则配置!$H$4,IF(OR($F132="内销",$F132="外销"),规则配置!$I$4,""))</f>
        <v/>
      </c>
      <c r="AJ132" s="5" t="str">
        <f>IF($F132="研发",规则配置!$H$5,IF(OR($F132="内销",$F132="外销"),规则配置!$I$5,""))</f>
        <v/>
      </c>
      <c r="AK132" s="5" t="str">
        <f>IF($F132="研发",规则配置!$H$6,IF(OR($F132="内销",$F132="外销"),规则配置!$I$6,""))</f>
        <v/>
      </c>
      <c r="AL132" s="5" t="str">
        <f>IF($F132="研发",规则配置!$H$7,IF(OR($F132="内销",$F132="外销"),"",""))</f>
        <v/>
      </c>
      <c r="AM132" s="5" t="str">
        <f>IF($F132="研发",规则配置!$J$4,IF(OR($F132="内销",$F132="外销"),规则配置!$K$4,""))</f>
        <v/>
      </c>
      <c r="AN132" s="5" t="str">
        <f>IF($F132="研发",规则配置!$J$5,IF(OR($F132="内销",$F132="外销"),规则配置!$K$5,""))</f>
        <v/>
      </c>
      <c r="AO132" s="5" t="str">
        <f>IF($F132="研发",规则配置!$J$6,IF(OR($F132="内销",$F132="外销"),规则配置!$K$6,""))</f>
        <v/>
      </c>
      <c r="AP132" s="5" t="str">
        <f>IF($F132="研发",规则配置!$J$7,IF(OR($F132="内销",$F132="外销"),规则配置!$K$7,""))</f>
        <v/>
      </c>
      <c r="AQ132" s="5" t="str">
        <f>IF($F132="研发",规则配置!$J$8,IF(OR($F132="内销",$F132="外销"),规则配置!$K$8,""))</f>
        <v/>
      </c>
      <c r="AR132" s="5" t="str">
        <f>IF($F132="研发",规则配置!$J$9,IF(OR($F132="内销",$F132="外销"),规则配置!$K$9,""))</f>
        <v/>
      </c>
      <c r="AS132" s="5" t="str">
        <f>IF($F132="研发",规则配置!$J$10,IF(OR($F132="内销",$F132="外销"),规则配置!$K$10,""))</f>
        <v/>
      </c>
      <c r="AT132" s="5" t="str">
        <f>IF($F132="研发",规则配置!$J$11,IF(OR($F132="内销",$F132="外销"),规则配置!$K$11,""))</f>
        <v/>
      </c>
      <c r="AU132" s="5" t="str">
        <f>IF($F132="研发",规则配置!$J$12,IF(OR($F132="内销",$F132="外销"),规则配置!$K$12,""))</f>
        <v/>
      </c>
      <c r="AV132" s="5" t="str">
        <f>IF($F132="研发",规则配置!$J$13,IF(OR($F132="内销",$F132="外销"),规则配置!$K$13,""))</f>
        <v/>
      </c>
      <c r="AW132" s="5" t="str">
        <f>IF($F132="研发","",IF(OR($F132="内销",$F132="外销"),规则配置!$K$14,""))</f>
        <v/>
      </c>
      <c r="AX132" s="5"/>
      <c r="AY132" s="5"/>
      <c r="AZ132" s="5"/>
      <c r="BA132" s="5"/>
      <c r="BB132" s="5"/>
      <c r="BC132" s="5"/>
      <c r="BD132" s="5"/>
      <c r="BE132" s="5"/>
    </row>
    <row r="133" spans="34:57">
      <c r="AH133" s="14" t="str">
        <f ca="1" t="shared" si="22"/>
        <v/>
      </c>
      <c r="AI133" s="5" t="str">
        <f>IF($F133="研发",规则配置!$H$4,IF(OR($F133="内销",$F133="外销"),规则配置!$I$4,""))</f>
        <v/>
      </c>
      <c r="AJ133" s="5" t="str">
        <f>IF($F133="研发",规则配置!$H$5,IF(OR($F133="内销",$F133="外销"),规则配置!$I$5,""))</f>
        <v/>
      </c>
      <c r="AK133" s="5" t="str">
        <f>IF($F133="研发",规则配置!$H$6,IF(OR($F133="内销",$F133="外销"),规则配置!$I$6,""))</f>
        <v/>
      </c>
      <c r="AL133" s="5" t="str">
        <f>IF($F133="研发",规则配置!$H$7,IF(OR($F133="内销",$F133="外销"),"",""))</f>
        <v/>
      </c>
      <c r="AM133" s="5" t="str">
        <f>IF($F133="研发",规则配置!$J$4,IF(OR($F133="内销",$F133="外销"),规则配置!$K$4,""))</f>
        <v/>
      </c>
      <c r="AN133" s="5" t="str">
        <f>IF($F133="研发",规则配置!$J$5,IF(OR($F133="内销",$F133="外销"),规则配置!$K$5,""))</f>
        <v/>
      </c>
      <c r="AO133" s="5" t="str">
        <f>IF($F133="研发",规则配置!$J$6,IF(OR($F133="内销",$F133="外销"),规则配置!$K$6,""))</f>
        <v/>
      </c>
      <c r="AP133" s="5" t="str">
        <f>IF($F133="研发",规则配置!$J$7,IF(OR($F133="内销",$F133="外销"),规则配置!$K$7,""))</f>
        <v/>
      </c>
      <c r="AQ133" s="5" t="str">
        <f>IF($F133="研发",规则配置!$J$8,IF(OR($F133="内销",$F133="外销"),规则配置!$K$8,""))</f>
        <v/>
      </c>
      <c r="AR133" s="5" t="str">
        <f>IF($F133="研发",规则配置!$J$9,IF(OR($F133="内销",$F133="外销"),规则配置!$K$9,""))</f>
        <v/>
      </c>
      <c r="AS133" s="5" t="str">
        <f>IF($F133="研发",规则配置!$J$10,IF(OR($F133="内销",$F133="外销"),规则配置!$K$10,""))</f>
        <v/>
      </c>
      <c r="AT133" s="5" t="str">
        <f>IF($F133="研发",规则配置!$J$11,IF(OR($F133="内销",$F133="外销"),规则配置!$K$11,""))</f>
        <v/>
      </c>
      <c r="AU133" s="5" t="str">
        <f>IF($F133="研发",规则配置!$J$12,IF(OR($F133="内销",$F133="外销"),规则配置!$K$12,""))</f>
        <v/>
      </c>
      <c r="AV133" s="5" t="str">
        <f>IF($F133="研发",规则配置!$J$13,IF(OR($F133="内销",$F133="外销"),规则配置!$K$13,""))</f>
        <v/>
      </c>
      <c r="AW133" s="5" t="str">
        <f>IF($F133="研发","",IF(OR($F133="内销",$F133="外销"),规则配置!$K$14,""))</f>
        <v/>
      </c>
      <c r="AX133" s="5"/>
      <c r="AY133" s="5"/>
      <c r="AZ133" s="5"/>
      <c r="BA133" s="5"/>
      <c r="BB133" s="5"/>
      <c r="BC133" s="5"/>
      <c r="BD133" s="5"/>
      <c r="BE133" s="5"/>
    </row>
    <row r="134" spans="34:57">
      <c r="AH134" s="14" t="str">
        <f ca="1" t="shared" si="22"/>
        <v/>
      </c>
      <c r="AI134" s="5" t="str">
        <f>IF($F134="研发",规则配置!$H$4,IF(OR($F134="内销",$F134="外销"),规则配置!$I$4,""))</f>
        <v/>
      </c>
      <c r="AJ134" s="5" t="str">
        <f>IF($F134="研发",规则配置!$H$5,IF(OR($F134="内销",$F134="外销"),规则配置!$I$5,""))</f>
        <v/>
      </c>
      <c r="AK134" s="5" t="str">
        <f>IF($F134="研发",规则配置!$H$6,IF(OR($F134="内销",$F134="外销"),规则配置!$I$6,""))</f>
        <v/>
      </c>
      <c r="AL134" s="5" t="str">
        <f>IF($F134="研发",规则配置!$H$7,IF(OR($F134="内销",$F134="外销"),"",""))</f>
        <v/>
      </c>
      <c r="AM134" s="5" t="str">
        <f>IF($F134="研发",规则配置!$J$4,IF(OR($F134="内销",$F134="外销"),规则配置!$K$4,""))</f>
        <v/>
      </c>
      <c r="AN134" s="5" t="str">
        <f>IF($F134="研发",规则配置!$J$5,IF(OR($F134="内销",$F134="外销"),规则配置!$K$5,""))</f>
        <v/>
      </c>
      <c r="AO134" s="5" t="str">
        <f>IF($F134="研发",规则配置!$J$6,IF(OR($F134="内销",$F134="外销"),规则配置!$K$6,""))</f>
        <v/>
      </c>
      <c r="AP134" s="5" t="str">
        <f>IF($F134="研发",规则配置!$J$7,IF(OR($F134="内销",$F134="外销"),规则配置!$K$7,""))</f>
        <v/>
      </c>
      <c r="AQ134" s="5" t="str">
        <f>IF($F134="研发",规则配置!$J$8,IF(OR($F134="内销",$F134="外销"),规则配置!$K$8,""))</f>
        <v/>
      </c>
      <c r="AR134" s="5" t="str">
        <f>IF($F134="研发",规则配置!$J$9,IF(OR($F134="内销",$F134="外销"),规则配置!$K$9,""))</f>
        <v/>
      </c>
      <c r="AS134" s="5" t="str">
        <f>IF($F134="研发",规则配置!$J$10,IF(OR($F134="内销",$F134="外销"),规则配置!$K$10,""))</f>
        <v/>
      </c>
      <c r="AT134" s="5" t="str">
        <f>IF($F134="研发",规则配置!$J$11,IF(OR($F134="内销",$F134="外销"),规则配置!$K$11,""))</f>
        <v/>
      </c>
      <c r="AU134" s="5" t="str">
        <f>IF($F134="研发",规则配置!$J$12,IF(OR($F134="内销",$F134="外销"),规则配置!$K$12,""))</f>
        <v/>
      </c>
      <c r="AV134" s="5" t="str">
        <f>IF($F134="研发",规则配置!$J$13,IF(OR($F134="内销",$F134="外销"),规则配置!$K$13,""))</f>
        <v/>
      </c>
      <c r="AW134" s="5" t="str">
        <f>IF($F134="研发","",IF(OR($F134="内销",$F134="外销"),规则配置!$K$14,""))</f>
        <v/>
      </c>
      <c r="AX134" s="5"/>
      <c r="AY134" s="5"/>
      <c r="AZ134" s="5"/>
      <c r="BA134" s="5"/>
      <c r="BB134" s="5"/>
      <c r="BC134" s="5"/>
      <c r="BD134" s="5"/>
      <c r="BE134" s="5"/>
    </row>
    <row r="135" spans="34:57">
      <c r="AH135" s="14" t="str">
        <f ca="1" t="shared" si="22"/>
        <v/>
      </c>
      <c r="AI135" s="5" t="str">
        <f>IF($F135="研发",规则配置!$H$4,IF(OR($F135="内销",$F135="外销"),规则配置!$I$4,""))</f>
        <v/>
      </c>
      <c r="AJ135" s="5" t="str">
        <f>IF($F135="研发",规则配置!$H$5,IF(OR($F135="内销",$F135="外销"),规则配置!$I$5,""))</f>
        <v/>
      </c>
      <c r="AK135" s="5" t="str">
        <f>IF($F135="研发",规则配置!$H$6,IF(OR($F135="内销",$F135="外销"),规则配置!$I$6,""))</f>
        <v/>
      </c>
      <c r="AL135" s="5" t="str">
        <f>IF($F135="研发",规则配置!$H$7,IF(OR($F135="内销",$F135="外销"),"",""))</f>
        <v/>
      </c>
      <c r="AM135" s="5" t="str">
        <f>IF($F135="研发",规则配置!$J$4,IF(OR($F135="内销",$F135="外销"),规则配置!$K$4,""))</f>
        <v/>
      </c>
      <c r="AN135" s="5" t="str">
        <f>IF($F135="研发",规则配置!$J$5,IF(OR($F135="内销",$F135="外销"),规则配置!$K$5,""))</f>
        <v/>
      </c>
      <c r="AO135" s="5" t="str">
        <f>IF($F135="研发",规则配置!$J$6,IF(OR($F135="内销",$F135="外销"),规则配置!$K$6,""))</f>
        <v/>
      </c>
      <c r="AP135" s="5" t="str">
        <f>IF($F135="研发",规则配置!$J$7,IF(OR($F135="内销",$F135="外销"),规则配置!$K$7,""))</f>
        <v/>
      </c>
      <c r="AQ135" s="5" t="str">
        <f>IF($F135="研发",规则配置!$J$8,IF(OR($F135="内销",$F135="外销"),规则配置!$K$8,""))</f>
        <v/>
      </c>
      <c r="AR135" s="5" t="str">
        <f>IF($F135="研发",规则配置!$J$9,IF(OR($F135="内销",$F135="外销"),规则配置!$K$9,""))</f>
        <v/>
      </c>
      <c r="AS135" s="5" t="str">
        <f>IF($F135="研发",规则配置!$J$10,IF(OR($F135="内销",$F135="外销"),规则配置!$K$10,""))</f>
        <v/>
      </c>
      <c r="AT135" s="5" t="str">
        <f>IF($F135="研发",规则配置!$J$11,IF(OR($F135="内销",$F135="外销"),规则配置!$K$11,""))</f>
        <v/>
      </c>
      <c r="AU135" s="5" t="str">
        <f>IF($F135="研发",规则配置!$J$12,IF(OR($F135="内销",$F135="外销"),规则配置!$K$12,""))</f>
        <v/>
      </c>
      <c r="AV135" s="5" t="str">
        <f>IF($F135="研发",规则配置!$J$13,IF(OR($F135="内销",$F135="外销"),规则配置!$K$13,""))</f>
        <v/>
      </c>
      <c r="AW135" s="5" t="str">
        <f>IF($F135="研发","",IF(OR($F135="内销",$F135="外销"),规则配置!$K$14,""))</f>
        <v/>
      </c>
      <c r="AX135" s="5"/>
      <c r="AY135" s="5"/>
      <c r="AZ135" s="5"/>
      <c r="BA135" s="5"/>
      <c r="BB135" s="5"/>
      <c r="BC135" s="5"/>
      <c r="BD135" s="5"/>
      <c r="BE135" s="5"/>
    </row>
    <row r="136" spans="34:57">
      <c r="AH136" s="14" t="str">
        <f ca="1" t="shared" si="22"/>
        <v/>
      </c>
      <c r="AI136" s="5" t="str">
        <f>IF($F136="研发",规则配置!$H$4,IF(OR($F136="内销",$F136="外销"),规则配置!$I$4,""))</f>
        <v/>
      </c>
      <c r="AJ136" s="5" t="str">
        <f>IF($F136="研发",规则配置!$H$5,IF(OR($F136="内销",$F136="外销"),规则配置!$I$5,""))</f>
        <v/>
      </c>
      <c r="AK136" s="5" t="str">
        <f>IF($F136="研发",规则配置!$H$6,IF(OR($F136="内销",$F136="外销"),规则配置!$I$6,""))</f>
        <v/>
      </c>
      <c r="AL136" s="5" t="str">
        <f>IF($F136="研发",规则配置!$H$7,IF(OR($F136="内销",$F136="外销"),"",""))</f>
        <v/>
      </c>
      <c r="AM136" s="5" t="str">
        <f>IF($F136="研发",规则配置!$J$4,IF(OR($F136="内销",$F136="外销"),规则配置!$K$4,""))</f>
        <v/>
      </c>
      <c r="AN136" s="5" t="str">
        <f>IF($F136="研发",规则配置!$J$5,IF(OR($F136="内销",$F136="外销"),规则配置!$K$5,""))</f>
        <v/>
      </c>
      <c r="AO136" s="5" t="str">
        <f>IF($F136="研发",规则配置!$J$6,IF(OR($F136="内销",$F136="外销"),规则配置!$K$6,""))</f>
        <v/>
      </c>
      <c r="AP136" s="5" t="str">
        <f>IF($F136="研发",规则配置!$J$7,IF(OR($F136="内销",$F136="外销"),规则配置!$K$7,""))</f>
        <v/>
      </c>
      <c r="AQ136" s="5" t="str">
        <f>IF($F136="研发",规则配置!$J$8,IF(OR($F136="内销",$F136="外销"),规则配置!$K$8,""))</f>
        <v/>
      </c>
      <c r="AR136" s="5" t="str">
        <f>IF($F136="研发",规则配置!$J$9,IF(OR($F136="内销",$F136="外销"),规则配置!$K$9,""))</f>
        <v/>
      </c>
      <c r="AS136" s="5" t="str">
        <f>IF($F136="研发",规则配置!$J$10,IF(OR($F136="内销",$F136="外销"),规则配置!$K$10,""))</f>
        <v/>
      </c>
      <c r="AT136" s="5" t="str">
        <f>IF($F136="研发",规则配置!$J$11,IF(OR($F136="内销",$F136="外销"),规则配置!$K$11,""))</f>
        <v/>
      </c>
      <c r="AU136" s="5" t="str">
        <f>IF($F136="研发",规则配置!$J$12,IF(OR($F136="内销",$F136="外销"),规则配置!$K$12,""))</f>
        <v/>
      </c>
      <c r="AV136" s="5" t="str">
        <f>IF($F136="研发",规则配置!$J$13,IF(OR($F136="内销",$F136="外销"),规则配置!$K$13,""))</f>
        <v/>
      </c>
      <c r="AW136" s="5" t="str">
        <f>IF($F136="研发","",IF(OR($F136="内销",$F136="外销"),规则配置!$K$14,""))</f>
        <v/>
      </c>
      <c r="AX136" s="5"/>
      <c r="AY136" s="5"/>
      <c r="AZ136" s="5"/>
      <c r="BA136" s="5"/>
      <c r="BB136" s="5"/>
      <c r="BC136" s="5"/>
      <c r="BD136" s="5"/>
      <c r="BE136" s="5"/>
    </row>
    <row r="137" spans="34:57">
      <c r="AH137" s="14" t="str">
        <f ca="1" t="shared" si="22"/>
        <v/>
      </c>
      <c r="AI137" s="5" t="str">
        <f>IF($F137="研发",规则配置!$H$4,IF(OR($F137="内销",$F137="外销"),规则配置!$I$4,""))</f>
        <v/>
      </c>
      <c r="AJ137" s="5" t="str">
        <f>IF($F137="研发",规则配置!$H$5,IF(OR($F137="内销",$F137="外销"),规则配置!$I$5,""))</f>
        <v/>
      </c>
      <c r="AK137" s="5" t="str">
        <f>IF($F137="研发",规则配置!$H$6,IF(OR($F137="内销",$F137="外销"),规则配置!$I$6,""))</f>
        <v/>
      </c>
      <c r="AL137" s="5" t="str">
        <f>IF($F137="研发",规则配置!$H$7,IF(OR($F137="内销",$F137="外销"),"",""))</f>
        <v/>
      </c>
      <c r="AM137" s="5" t="str">
        <f>IF($F137="研发",规则配置!$J$4,IF(OR($F137="内销",$F137="外销"),规则配置!$K$4,""))</f>
        <v/>
      </c>
      <c r="AN137" s="5" t="str">
        <f>IF($F137="研发",规则配置!$J$5,IF(OR($F137="内销",$F137="外销"),规则配置!$K$5,""))</f>
        <v/>
      </c>
      <c r="AO137" s="5" t="str">
        <f>IF($F137="研发",规则配置!$J$6,IF(OR($F137="内销",$F137="外销"),规则配置!$K$6,""))</f>
        <v/>
      </c>
      <c r="AP137" s="5" t="str">
        <f>IF($F137="研发",规则配置!$J$7,IF(OR($F137="内销",$F137="外销"),规则配置!$K$7,""))</f>
        <v/>
      </c>
      <c r="AQ137" s="5" t="str">
        <f>IF($F137="研发",规则配置!$J$8,IF(OR($F137="内销",$F137="外销"),规则配置!$K$8,""))</f>
        <v/>
      </c>
      <c r="AR137" s="5" t="str">
        <f>IF($F137="研发",规则配置!$J$9,IF(OR($F137="内销",$F137="外销"),规则配置!$K$9,""))</f>
        <v/>
      </c>
      <c r="AS137" s="5" t="str">
        <f>IF($F137="研发",规则配置!$J$10,IF(OR($F137="内销",$F137="外销"),规则配置!$K$10,""))</f>
        <v/>
      </c>
      <c r="AT137" s="5" t="str">
        <f>IF($F137="研发",规则配置!$J$11,IF(OR($F137="内销",$F137="外销"),规则配置!$K$11,""))</f>
        <v/>
      </c>
      <c r="AU137" s="5" t="str">
        <f>IF($F137="研发",规则配置!$J$12,IF(OR($F137="内销",$F137="外销"),规则配置!$K$12,""))</f>
        <v/>
      </c>
      <c r="AV137" s="5" t="str">
        <f>IF($F137="研发",规则配置!$J$13,IF(OR($F137="内销",$F137="外销"),规则配置!$K$13,""))</f>
        <v/>
      </c>
      <c r="AW137" s="5" t="str">
        <f>IF($F137="研发","",IF(OR($F137="内销",$F137="外销"),规则配置!$K$14,""))</f>
        <v/>
      </c>
      <c r="AX137" s="5"/>
      <c r="AY137" s="5"/>
      <c r="AZ137" s="5"/>
      <c r="BA137" s="5"/>
      <c r="BB137" s="5"/>
      <c r="BC137" s="5"/>
      <c r="BD137" s="5"/>
      <c r="BE137" s="5"/>
    </row>
    <row r="138" spans="34:57">
      <c r="AH138" s="14" t="str">
        <f ca="1" t="shared" si="22"/>
        <v/>
      </c>
      <c r="AI138" s="5" t="str">
        <f>IF($F138="研发",规则配置!$H$4,IF(OR($F138="内销",$F138="外销"),规则配置!$I$4,""))</f>
        <v/>
      </c>
      <c r="AJ138" s="5" t="str">
        <f>IF($F138="研发",规则配置!$H$5,IF(OR($F138="内销",$F138="外销"),规则配置!$I$5,""))</f>
        <v/>
      </c>
      <c r="AK138" s="5" t="str">
        <f>IF($F138="研发",规则配置!$H$6,IF(OR($F138="内销",$F138="外销"),规则配置!$I$6,""))</f>
        <v/>
      </c>
      <c r="AL138" s="5" t="str">
        <f>IF($F138="研发",规则配置!$H$7,IF(OR($F138="内销",$F138="外销"),"",""))</f>
        <v/>
      </c>
      <c r="AM138" s="5" t="str">
        <f>IF($F138="研发",规则配置!$J$4,IF(OR($F138="内销",$F138="外销"),规则配置!$K$4,""))</f>
        <v/>
      </c>
      <c r="AN138" s="5" t="str">
        <f>IF($F138="研发",规则配置!$J$5,IF(OR($F138="内销",$F138="外销"),规则配置!$K$5,""))</f>
        <v/>
      </c>
      <c r="AO138" s="5" t="str">
        <f>IF($F138="研发",规则配置!$J$6,IF(OR($F138="内销",$F138="外销"),规则配置!$K$6,""))</f>
        <v/>
      </c>
      <c r="AP138" s="5" t="str">
        <f>IF($F138="研发",规则配置!$J$7,IF(OR($F138="内销",$F138="外销"),规则配置!$K$7,""))</f>
        <v/>
      </c>
      <c r="AQ138" s="5" t="str">
        <f>IF($F138="研发",规则配置!$J$8,IF(OR($F138="内销",$F138="外销"),规则配置!$K$8,""))</f>
        <v/>
      </c>
      <c r="AR138" s="5" t="str">
        <f>IF($F138="研发",规则配置!$J$9,IF(OR($F138="内销",$F138="外销"),规则配置!$K$9,""))</f>
        <v/>
      </c>
      <c r="AS138" s="5" t="str">
        <f>IF($F138="研发",规则配置!$J$10,IF(OR($F138="内销",$F138="外销"),规则配置!$K$10,""))</f>
        <v/>
      </c>
      <c r="AT138" s="5" t="str">
        <f>IF($F138="研发",规则配置!$J$11,IF(OR($F138="内销",$F138="外销"),规则配置!$K$11,""))</f>
        <v/>
      </c>
      <c r="AU138" s="5" t="str">
        <f>IF($F138="研发",规则配置!$J$12,IF(OR($F138="内销",$F138="外销"),规则配置!$K$12,""))</f>
        <v/>
      </c>
      <c r="AV138" s="5" t="str">
        <f>IF($F138="研发",规则配置!$J$13,IF(OR($F138="内销",$F138="外销"),规则配置!$K$13,""))</f>
        <v/>
      </c>
      <c r="AW138" s="5" t="str">
        <f>IF($F138="研发","",IF(OR($F138="内销",$F138="外销"),规则配置!$K$14,""))</f>
        <v/>
      </c>
      <c r="AX138" s="5"/>
      <c r="AY138" s="5"/>
      <c r="AZ138" s="5"/>
      <c r="BA138" s="5"/>
      <c r="BB138" s="5"/>
      <c r="BC138" s="5"/>
      <c r="BD138" s="5"/>
      <c r="BE138" s="5"/>
    </row>
    <row r="139" spans="34:57">
      <c r="AH139" s="14" t="str">
        <f ca="1" t="shared" si="22"/>
        <v/>
      </c>
      <c r="AI139" s="5" t="str">
        <f>IF($F139="研发",规则配置!$H$4,IF(OR($F139="内销",$F139="外销"),规则配置!$I$4,""))</f>
        <v/>
      </c>
      <c r="AJ139" s="5" t="str">
        <f>IF($F139="研发",规则配置!$H$5,IF(OR($F139="内销",$F139="外销"),规则配置!$I$5,""))</f>
        <v/>
      </c>
      <c r="AK139" s="5" t="str">
        <f>IF($F139="研发",规则配置!$H$6,IF(OR($F139="内销",$F139="外销"),规则配置!$I$6,""))</f>
        <v/>
      </c>
      <c r="AL139" s="5" t="str">
        <f>IF($F139="研发",规则配置!$H$7,IF(OR($F139="内销",$F139="外销"),"",""))</f>
        <v/>
      </c>
      <c r="AM139" s="5" t="str">
        <f>IF($F139="研发",规则配置!$J$4,IF(OR($F139="内销",$F139="外销"),规则配置!$K$4,""))</f>
        <v/>
      </c>
      <c r="AN139" s="5" t="str">
        <f>IF($F139="研发",规则配置!$J$5,IF(OR($F139="内销",$F139="外销"),规则配置!$K$5,""))</f>
        <v/>
      </c>
      <c r="AO139" s="5" t="str">
        <f>IF($F139="研发",规则配置!$J$6,IF(OR($F139="内销",$F139="外销"),规则配置!$K$6,""))</f>
        <v/>
      </c>
      <c r="AP139" s="5" t="str">
        <f>IF($F139="研发",规则配置!$J$7,IF(OR($F139="内销",$F139="外销"),规则配置!$K$7,""))</f>
        <v/>
      </c>
      <c r="AQ139" s="5" t="str">
        <f>IF($F139="研发",规则配置!$J$8,IF(OR($F139="内销",$F139="外销"),规则配置!$K$8,""))</f>
        <v/>
      </c>
      <c r="AR139" s="5" t="str">
        <f>IF($F139="研发",规则配置!$J$9,IF(OR($F139="内销",$F139="外销"),规则配置!$K$9,""))</f>
        <v/>
      </c>
      <c r="AS139" s="5" t="str">
        <f>IF($F139="研发",规则配置!$J$10,IF(OR($F139="内销",$F139="外销"),规则配置!$K$10,""))</f>
        <v/>
      </c>
      <c r="AT139" s="5" t="str">
        <f>IF($F139="研发",规则配置!$J$11,IF(OR($F139="内销",$F139="外销"),规则配置!$K$11,""))</f>
        <v/>
      </c>
      <c r="AU139" s="5" t="str">
        <f>IF($F139="研发",规则配置!$J$12,IF(OR($F139="内销",$F139="外销"),规则配置!$K$12,""))</f>
        <v/>
      </c>
      <c r="AV139" s="5" t="str">
        <f>IF($F139="研发",规则配置!$J$13,IF(OR($F139="内销",$F139="外销"),规则配置!$K$13,""))</f>
        <v/>
      </c>
      <c r="AW139" s="5" t="str">
        <f>IF($F139="研发","",IF(OR($F139="内销",$F139="外销"),规则配置!$K$14,""))</f>
        <v/>
      </c>
      <c r="AX139" s="5"/>
      <c r="AY139" s="5"/>
      <c r="AZ139" s="5"/>
      <c r="BA139" s="5"/>
      <c r="BB139" s="5"/>
      <c r="BC139" s="5"/>
      <c r="BD139" s="5"/>
      <c r="BE139" s="5"/>
    </row>
    <row r="140" spans="34:57">
      <c r="AH140" s="14" t="str">
        <f ca="1" t="shared" si="22"/>
        <v/>
      </c>
      <c r="AI140" s="5" t="str">
        <f>IF($F140="研发",规则配置!$H$4,IF(OR($F140="内销",$F140="外销"),规则配置!$I$4,""))</f>
        <v/>
      </c>
      <c r="AJ140" s="5" t="str">
        <f>IF($F140="研发",规则配置!$H$5,IF(OR($F140="内销",$F140="外销"),规则配置!$I$5,""))</f>
        <v/>
      </c>
      <c r="AK140" s="5" t="str">
        <f>IF($F140="研发",规则配置!$H$6,IF(OR($F140="内销",$F140="外销"),规则配置!$I$6,""))</f>
        <v/>
      </c>
      <c r="AL140" s="5" t="str">
        <f>IF($F140="研发",规则配置!$H$7,IF(OR($F140="内销",$F140="外销"),"",""))</f>
        <v/>
      </c>
      <c r="AM140" s="5" t="str">
        <f>IF($F140="研发",规则配置!$J$4,IF(OR($F140="内销",$F140="外销"),规则配置!$K$4,""))</f>
        <v/>
      </c>
      <c r="AN140" s="5" t="str">
        <f>IF($F140="研发",规则配置!$J$5,IF(OR($F140="内销",$F140="外销"),规则配置!$K$5,""))</f>
        <v/>
      </c>
      <c r="AO140" s="5" t="str">
        <f>IF($F140="研发",规则配置!$J$6,IF(OR($F140="内销",$F140="外销"),规则配置!$K$6,""))</f>
        <v/>
      </c>
      <c r="AP140" s="5" t="str">
        <f>IF($F140="研发",规则配置!$J$7,IF(OR($F140="内销",$F140="外销"),规则配置!$K$7,""))</f>
        <v/>
      </c>
      <c r="AQ140" s="5" t="str">
        <f>IF($F140="研发",规则配置!$J$8,IF(OR($F140="内销",$F140="外销"),规则配置!$K$8,""))</f>
        <v/>
      </c>
      <c r="AR140" s="5" t="str">
        <f>IF($F140="研发",规则配置!$J$9,IF(OR($F140="内销",$F140="外销"),规则配置!$K$9,""))</f>
        <v/>
      </c>
      <c r="AS140" s="5" t="str">
        <f>IF($F140="研发",规则配置!$J$10,IF(OR($F140="内销",$F140="外销"),规则配置!$K$10,""))</f>
        <v/>
      </c>
      <c r="AT140" s="5" t="str">
        <f>IF($F140="研发",规则配置!$J$11,IF(OR($F140="内销",$F140="外销"),规则配置!$K$11,""))</f>
        <v/>
      </c>
      <c r="AU140" s="5" t="str">
        <f>IF($F140="研发",规则配置!$J$12,IF(OR($F140="内销",$F140="外销"),规则配置!$K$12,""))</f>
        <v/>
      </c>
      <c r="AV140" s="5" t="str">
        <f>IF($F140="研发",规则配置!$J$13,IF(OR($F140="内销",$F140="外销"),规则配置!$K$13,""))</f>
        <v/>
      </c>
      <c r="AW140" s="5" t="str">
        <f>IF($F140="研发","",IF(OR($F140="内销",$F140="外销"),规则配置!$K$14,""))</f>
        <v/>
      </c>
      <c r="AX140" s="5"/>
      <c r="AY140" s="5"/>
      <c r="AZ140" s="5"/>
      <c r="BA140" s="5"/>
      <c r="BB140" s="5"/>
      <c r="BC140" s="5"/>
      <c r="BD140" s="5"/>
      <c r="BE140" s="5"/>
    </row>
    <row r="141" spans="34:57">
      <c r="AH141" s="14" t="str">
        <f ca="1" t="shared" si="22"/>
        <v/>
      </c>
      <c r="AI141" s="5" t="str">
        <f>IF($F141="研发",规则配置!$H$4,IF(OR($F141="内销",$F141="外销"),规则配置!$I$4,""))</f>
        <v/>
      </c>
      <c r="AJ141" s="5" t="str">
        <f>IF($F141="研发",规则配置!$H$5,IF(OR($F141="内销",$F141="外销"),规则配置!$I$5,""))</f>
        <v/>
      </c>
      <c r="AK141" s="5" t="str">
        <f>IF($F141="研发",规则配置!$H$6,IF(OR($F141="内销",$F141="外销"),规则配置!$I$6,""))</f>
        <v/>
      </c>
      <c r="AL141" s="5" t="str">
        <f>IF($F141="研发",规则配置!$H$7,IF(OR($F141="内销",$F141="外销"),"",""))</f>
        <v/>
      </c>
      <c r="AM141" s="5" t="str">
        <f>IF($F141="研发",规则配置!$J$4,IF(OR($F141="内销",$F141="外销"),规则配置!$K$4,""))</f>
        <v/>
      </c>
      <c r="AN141" s="5" t="str">
        <f>IF($F141="研发",规则配置!$J$5,IF(OR($F141="内销",$F141="外销"),规则配置!$K$5,""))</f>
        <v/>
      </c>
      <c r="AO141" s="5" t="str">
        <f>IF($F141="研发",规则配置!$J$6,IF(OR($F141="内销",$F141="外销"),规则配置!$K$6,""))</f>
        <v/>
      </c>
      <c r="AP141" s="5" t="str">
        <f>IF($F141="研发",规则配置!$J$7,IF(OR($F141="内销",$F141="外销"),规则配置!$K$7,""))</f>
        <v/>
      </c>
      <c r="AQ141" s="5" t="str">
        <f>IF($F141="研发",规则配置!$J$8,IF(OR($F141="内销",$F141="外销"),规则配置!$K$8,""))</f>
        <v/>
      </c>
      <c r="AR141" s="5" t="str">
        <f>IF($F141="研发",规则配置!$J$9,IF(OR($F141="内销",$F141="外销"),规则配置!$K$9,""))</f>
        <v/>
      </c>
      <c r="AS141" s="5" t="str">
        <f>IF($F141="研发",规则配置!$J$10,IF(OR($F141="内销",$F141="外销"),规则配置!$K$10,""))</f>
        <v/>
      </c>
      <c r="AT141" s="5" t="str">
        <f>IF($F141="研发",规则配置!$J$11,IF(OR($F141="内销",$F141="外销"),规则配置!$K$11,""))</f>
        <v/>
      </c>
      <c r="AU141" s="5" t="str">
        <f>IF($F141="研发",规则配置!$J$12,IF(OR($F141="内销",$F141="外销"),规则配置!$K$12,""))</f>
        <v/>
      </c>
      <c r="AV141" s="5" t="str">
        <f>IF($F141="研发",规则配置!$J$13,IF(OR($F141="内销",$F141="外销"),规则配置!$K$13,""))</f>
        <v/>
      </c>
      <c r="AW141" s="5" t="str">
        <f>IF($F141="研发","",IF(OR($F141="内销",$F141="外销"),规则配置!$K$14,""))</f>
        <v/>
      </c>
      <c r="AX141" s="5"/>
      <c r="AY141" s="5"/>
      <c r="AZ141" s="5"/>
      <c r="BA141" s="5"/>
      <c r="BB141" s="5"/>
      <c r="BC141" s="5"/>
      <c r="BD141" s="5"/>
      <c r="BE141" s="5"/>
    </row>
    <row r="142" spans="34:57">
      <c r="AH142" s="14" t="str">
        <f ca="1" t="shared" si="22"/>
        <v/>
      </c>
      <c r="AI142" s="5" t="str">
        <f>IF($F142="研发",规则配置!$H$4,IF(OR($F142="内销",$F142="外销"),规则配置!$I$4,""))</f>
        <v/>
      </c>
      <c r="AJ142" s="5" t="str">
        <f>IF($F142="研发",规则配置!$H$5,IF(OR($F142="内销",$F142="外销"),规则配置!$I$5,""))</f>
        <v/>
      </c>
      <c r="AK142" s="5" t="str">
        <f>IF($F142="研发",规则配置!$H$6,IF(OR($F142="内销",$F142="外销"),规则配置!$I$6,""))</f>
        <v/>
      </c>
      <c r="AL142" s="5" t="str">
        <f>IF($F142="研发",规则配置!$H$7,IF(OR($F142="内销",$F142="外销"),"",""))</f>
        <v/>
      </c>
      <c r="AM142" s="5" t="str">
        <f>IF($F142="研发",规则配置!$J$4,IF(OR($F142="内销",$F142="外销"),规则配置!$K$4,""))</f>
        <v/>
      </c>
      <c r="AN142" s="5" t="str">
        <f>IF($F142="研发",规则配置!$J$5,IF(OR($F142="内销",$F142="外销"),规则配置!$K$5,""))</f>
        <v/>
      </c>
      <c r="AO142" s="5" t="str">
        <f>IF($F142="研发",规则配置!$J$6,IF(OR($F142="内销",$F142="外销"),规则配置!$K$6,""))</f>
        <v/>
      </c>
      <c r="AP142" s="5" t="str">
        <f>IF($F142="研发",规则配置!$J$7,IF(OR($F142="内销",$F142="外销"),规则配置!$K$7,""))</f>
        <v/>
      </c>
      <c r="AQ142" s="5" t="str">
        <f>IF($F142="研发",规则配置!$J$8,IF(OR($F142="内销",$F142="外销"),规则配置!$K$8,""))</f>
        <v/>
      </c>
      <c r="AR142" s="5" t="str">
        <f>IF($F142="研发",规则配置!$J$9,IF(OR($F142="内销",$F142="外销"),规则配置!$K$9,""))</f>
        <v/>
      </c>
      <c r="AS142" s="5" t="str">
        <f>IF($F142="研发",规则配置!$J$10,IF(OR($F142="内销",$F142="外销"),规则配置!$K$10,""))</f>
        <v/>
      </c>
      <c r="AT142" s="5" t="str">
        <f>IF($F142="研发",规则配置!$J$11,IF(OR($F142="内销",$F142="外销"),规则配置!$K$11,""))</f>
        <v/>
      </c>
      <c r="AU142" s="5" t="str">
        <f>IF($F142="研发",规则配置!$J$12,IF(OR($F142="内销",$F142="外销"),规则配置!$K$12,""))</f>
        <v/>
      </c>
      <c r="AV142" s="5" t="str">
        <f>IF($F142="研发",规则配置!$J$13,IF(OR($F142="内销",$F142="外销"),规则配置!$K$13,""))</f>
        <v/>
      </c>
      <c r="AW142" s="5" t="str">
        <f>IF($F142="研发","",IF(OR($F142="内销",$F142="外销"),规则配置!$K$14,""))</f>
        <v/>
      </c>
      <c r="AX142" s="5"/>
      <c r="AY142" s="5"/>
      <c r="AZ142" s="5"/>
      <c r="BA142" s="5"/>
      <c r="BB142" s="5"/>
      <c r="BC142" s="5"/>
      <c r="BD142" s="5"/>
      <c r="BE142" s="5"/>
    </row>
    <row r="143" spans="34:57">
      <c r="AH143" s="14" t="str">
        <f ca="1" t="shared" si="22"/>
        <v/>
      </c>
      <c r="AI143" s="5" t="str">
        <f>IF($F143="研发",规则配置!$H$4,IF(OR($F143="内销",$F143="外销"),规则配置!$I$4,""))</f>
        <v/>
      </c>
      <c r="AJ143" s="5" t="str">
        <f>IF($F143="研发",规则配置!$H$5,IF(OR($F143="内销",$F143="外销"),规则配置!$I$5,""))</f>
        <v/>
      </c>
      <c r="AK143" s="5" t="str">
        <f>IF($F143="研发",规则配置!$H$6,IF(OR($F143="内销",$F143="外销"),规则配置!$I$6,""))</f>
        <v/>
      </c>
      <c r="AL143" s="5" t="str">
        <f>IF($F143="研发",规则配置!$H$7,IF(OR($F143="内销",$F143="外销"),"",""))</f>
        <v/>
      </c>
      <c r="AM143" s="5" t="str">
        <f>IF($F143="研发",规则配置!$J$4,IF(OR($F143="内销",$F143="外销"),规则配置!$K$4,""))</f>
        <v/>
      </c>
      <c r="AN143" s="5" t="str">
        <f>IF($F143="研发",规则配置!$J$5,IF(OR($F143="内销",$F143="外销"),规则配置!$K$5,""))</f>
        <v/>
      </c>
      <c r="AO143" s="5" t="str">
        <f>IF($F143="研发",规则配置!$J$6,IF(OR($F143="内销",$F143="外销"),规则配置!$K$6,""))</f>
        <v/>
      </c>
      <c r="AP143" s="5" t="str">
        <f>IF($F143="研发",规则配置!$J$7,IF(OR($F143="内销",$F143="外销"),规则配置!$K$7,""))</f>
        <v/>
      </c>
      <c r="AQ143" s="5" t="str">
        <f>IF($F143="研发",规则配置!$J$8,IF(OR($F143="内销",$F143="外销"),规则配置!$K$8,""))</f>
        <v/>
      </c>
      <c r="AR143" s="5" t="str">
        <f>IF($F143="研发",规则配置!$J$9,IF(OR($F143="内销",$F143="外销"),规则配置!$K$9,""))</f>
        <v/>
      </c>
      <c r="AS143" s="5" t="str">
        <f>IF($F143="研发",规则配置!$J$10,IF(OR($F143="内销",$F143="外销"),规则配置!$K$10,""))</f>
        <v/>
      </c>
      <c r="AT143" s="5" t="str">
        <f>IF($F143="研发",规则配置!$J$11,IF(OR($F143="内销",$F143="外销"),规则配置!$K$11,""))</f>
        <v/>
      </c>
      <c r="AU143" s="5" t="str">
        <f>IF($F143="研发",规则配置!$J$12,IF(OR($F143="内销",$F143="外销"),规则配置!$K$12,""))</f>
        <v/>
      </c>
      <c r="AV143" s="5" t="str">
        <f>IF($F143="研发",规则配置!$J$13,IF(OR($F143="内销",$F143="外销"),规则配置!$K$13,""))</f>
        <v/>
      </c>
      <c r="AW143" s="5" t="str">
        <f>IF($F143="研发","",IF(OR($F143="内销",$F143="外销"),规则配置!$K$14,""))</f>
        <v/>
      </c>
      <c r="AX143" s="5"/>
      <c r="AY143" s="5"/>
      <c r="AZ143" s="5"/>
      <c r="BA143" s="5"/>
      <c r="BB143" s="5"/>
      <c r="BC143" s="5"/>
      <c r="BD143" s="5"/>
      <c r="BE143" s="5"/>
    </row>
    <row r="144" spans="34:57">
      <c r="AH144" s="14" t="str">
        <f ca="1" t="shared" si="22"/>
        <v/>
      </c>
      <c r="AI144" s="5" t="str">
        <f>IF($F144="研发",规则配置!$H$4,IF(OR($F144="内销",$F144="外销"),规则配置!$I$4,""))</f>
        <v/>
      </c>
      <c r="AJ144" s="5" t="str">
        <f>IF($F144="研发",规则配置!$H$5,IF(OR($F144="内销",$F144="外销"),规则配置!$I$5,""))</f>
        <v/>
      </c>
      <c r="AK144" s="5" t="str">
        <f>IF($F144="研发",规则配置!$H$6,IF(OR($F144="内销",$F144="外销"),规则配置!$I$6,""))</f>
        <v/>
      </c>
      <c r="AL144" s="5" t="str">
        <f>IF($F144="研发",规则配置!$H$7,IF(OR($F144="内销",$F144="外销"),"",""))</f>
        <v/>
      </c>
      <c r="AM144" s="5" t="str">
        <f>IF($F144="研发",规则配置!$J$4,IF(OR($F144="内销",$F144="外销"),规则配置!$K$4,""))</f>
        <v/>
      </c>
      <c r="AN144" s="5" t="str">
        <f>IF($F144="研发",规则配置!$J$5,IF(OR($F144="内销",$F144="外销"),规则配置!$K$5,""))</f>
        <v/>
      </c>
      <c r="AO144" s="5" t="str">
        <f>IF($F144="研发",规则配置!$J$6,IF(OR($F144="内销",$F144="外销"),规则配置!$K$6,""))</f>
        <v/>
      </c>
      <c r="AP144" s="5" t="str">
        <f>IF($F144="研发",规则配置!$J$7,IF(OR($F144="内销",$F144="外销"),规则配置!$K$7,""))</f>
        <v/>
      </c>
      <c r="AQ144" s="5" t="str">
        <f>IF($F144="研发",规则配置!$J$8,IF(OR($F144="内销",$F144="外销"),规则配置!$K$8,""))</f>
        <v/>
      </c>
      <c r="AR144" s="5" t="str">
        <f>IF($F144="研发",规则配置!$J$9,IF(OR($F144="内销",$F144="外销"),规则配置!$K$9,""))</f>
        <v/>
      </c>
      <c r="AS144" s="5" t="str">
        <f>IF($F144="研发",规则配置!$J$10,IF(OR($F144="内销",$F144="外销"),规则配置!$K$10,""))</f>
        <v/>
      </c>
      <c r="AT144" s="5" t="str">
        <f>IF($F144="研发",规则配置!$J$11,IF(OR($F144="内销",$F144="外销"),规则配置!$K$11,""))</f>
        <v/>
      </c>
      <c r="AU144" s="5" t="str">
        <f>IF($F144="研发",规则配置!$J$12,IF(OR($F144="内销",$F144="外销"),规则配置!$K$12,""))</f>
        <v/>
      </c>
      <c r="AV144" s="5" t="str">
        <f>IF($F144="研发",规则配置!$J$13,IF(OR($F144="内销",$F144="外销"),规则配置!$K$13,""))</f>
        <v/>
      </c>
      <c r="AW144" s="5" t="str">
        <f>IF($F144="研发","",IF(OR($F144="内销",$F144="外销"),规则配置!$K$14,""))</f>
        <v/>
      </c>
      <c r="AX144" s="5"/>
      <c r="AY144" s="5"/>
      <c r="AZ144" s="5"/>
      <c r="BA144" s="5"/>
      <c r="BB144" s="5"/>
      <c r="BC144" s="5"/>
      <c r="BD144" s="5"/>
      <c r="BE144" s="5"/>
    </row>
    <row r="145" spans="34:57">
      <c r="AH145" s="14" t="str">
        <f ca="1" t="shared" si="22"/>
        <v/>
      </c>
      <c r="AI145" s="5" t="str">
        <f>IF($F145="研发",规则配置!$H$4,IF(OR($F145="内销",$F145="外销"),规则配置!$I$4,""))</f>
        <v/>
      </c>
      <c r="AJ145" s="5" t="str">
        <f>IF($F145="研发",规则配置!$H$5,IF(OR($F145="内销",$F145="外销"),规则配置!$I$5,""))</f>
        <v/>
      </c>
      <c r="AK145" s="5" t="str">
        <f>IF($F145="研发",规则配置!$H$6,IF(OR($F145="内销",$F145="外销"),规则配置!$I$6,""))</f>
        <v/>
      </c>
      <c r="AL145" s="5" t="str">
        <f>IF($F145="研发",规则配置!$H$7,IF(OR($F145="内销",$F145="外销"),"",""))</f>
        <v/>
      </c>
      <c r="AM145" s="5" t="str">
        <f>IF($F145="研发",规则配置!$J$4,IF(OR($F145="内销",$F145="外销"),规则配置!$K$4,""))</f>
        <v/>
      </c>
      <c r="AN145" s="5" t="str">
        <f>IF($F145="研发",规则配置!$J$5,IF(OR($F145="内销",$F145="外销"),规则配置!$K$5,""))</f>
        <v/>
      </c>
      <c r="AO145" s="5" t="str">
        <f>IF($F145="研发",规则配置!$J$6,IF(OR($F145="内销",$F145="外销"),规则配置!$K$6,""))</f>
        <v/>
      </c>
      <c r="AP145" s="5" t="str">
        <f>IF($F145="研发",规则配置!$J$7,IF(OR($F145="内销",$F145="外销"),规则配置!$K$7,""))</f>
        <v/>
      </c>
      <c r="AQ145" s="5" t="str">
        <f>IF($F145="研发",规则配置!$J$8,IF(OR($F145="内销",$F145="外销"),规则配置!$K$8,""))</f>
        <v/>
      </c>
      <c r="AR145" s="5" t="str">
        <f>IF($F145="研发",规则配置!$J$9,IF(OR($F145="内销",$F145="外销"),规则配置!$K$9,""))</f>
        <v/>
      </c>
      <c r="AS145" s="5" t="str">
        <f>IF($F145="研发",规则配置!$J$10,IF(OR($F145="内销",$F145="外销"),规则配置!$K$10,""))</f>
        <v/>
      </c>
      <c r="AT145" s="5" t="str">
        <f>IF($F145="研发",规则配置!$J$11,IF(OR($F145="内销",$F145="外销"),规则配置!$K$11,""))</f>
        <v/>
      </c>
      <c r="AU145" s="5" t="str">
        <f>IF($F145="研发",规则配置!$J$12,IF(OR($F145="内销",$F145="外销"),规则配置!$K$12,""))</f>
        <v/>
      </c>
      <c r="AV145" s="5" t="str">
        <f>IF($F145="研发",规则配置!$J$13,IF(OR($F145="内销",$F145="外销"),规则配置!$K$13,""))</f>
        <v/>
      </c>
      <c r="AW145" s="5" t="str">
        <f>IF($F145="研发","",IF(OR($F145="内销",$F145="外销"),规则配置!$K$14,""))</f>
        <v/>
      </c>
      <c r="AX145" s="5"/>
      <c r="AY145" s="5"/>
      <c r="AZ145" s="5"/>
      <c r="BA145" s="5"/>
      <c r="BB145" s="5"/>
      <c r="BC145" s="5"/>
      <c r="BD145" s="5"/>
      <c r="BE145" s="5"/>
    </row>
    <row r="146" spans="34:57">
      <c r="AH146" s="14" t="str">
        <f ca="1" t="shared" si="22"/>
        <v/>
      </c>
      <c r="AI146" s="5" t="str">
        <f>IF($F146="研发",规则配置!$H$4,IF(OR($F146="内销",$F146="外销"),规则配置!$I$4,""))</f>
        <v/>
      </c>
      <c r="AJ146" s="5" t="str">
        <f>IF($F146="研发",规则配置!$H$5,IF(OR($F146="内销",$F146="外销"),规则配置!$I$5,""))</f>
        <v/>
      </c>
      <c r="AK146" s="5" t="str">
        <f>IF($F146="研发",规则配置!$H$6,IF(OR($F146="内销",$F146="外销"),规则配置!$I$6,""))</f>
        <v/>
      </c>
      <c r="AL146" s="5" t="str">
        <f>IF($F146="研发",规则配置!$H$7,IF(OR($F146="内销",$F146="外销"),"",""))</f>
        <v/>
      </c>
      <c r="AM146" s="5" t="str">
        <f>IF($F146="研发",规则配置!$J$4,IF(OR($F146="内销",$F146="外销"),规则配置!$K$4,""))</f>
        <v/>
      </c>
      <c r="AN146" s="5" t="str">
        <f>IF($F146="研发",规则配置!$J$5,IF(OR($F146="内销",$F146="外销"),规则配置!$K$5,""))</f>
        <v/>
      </c>
      <c r="AO146" s="5" t="str">
        <f>IF($F146="研发",规则配置!$J$6,IF(OR($F146="内销",$F146="外销"),规则配置!$K$6,""))</f>
        <v/>
      </c>
      <c r="AP146" s="5" t="str">
        <f>IF($F146="研发",规则配置!$J$7,IF(OR($F146="内销",$F146="外销"),规则配置!$K$7,""))</f>
        <v/>
      </c>
      <c r="AQ146" s="5" t="str">
        <f>IF($F146="研发",规则配置!$J$8,IF(OR($F146="内销",$F146="外销"),规则配置!$K$8,""))</f>
        <v/>
      </c>
      <c r="AR146" s="5" t="str">
        <f>IF($F146="研发",规则配置!$J$9,IF(OR($F146="内销",$F146="外销"),规则配置!$K$9,""))</f>
        <v/>
      </c>
      <c r="AS146" s="5" t="str">
        <f>IF($F146="研发",规则配置!$J$10,IF(OR($F146="内销",$F146="外销"),规则配置!$K$10,""))</f>
        <v/>
      </c>
      <c r="AT146" s="5" t="str">
        <f>IF($F146="研发",规则配置!$J$11,IF(OR($F146="内销",$F146="外销"),规则配置!$K$11,""))</f>
        <v/>
      </c>
      <c r="AU146" s="5" t="str">
        <f>IF($F146="研发",规则配置!$J$12,IF(OR($F146="内销",$F146="外销"),规则配置!$K$12,""))</f>
        <v/>
      </c>
      <c r="AV146" s="5" t="str">
        <f>IF($F146="研发",规则配置!$J$13,IF(OR($F146="内销",$F146="外销"),规则配置!$K$13,""))</f>
        <v/>
      </c>
      <c r="AW146" s="5" t="str">
        <f>IF($F146="研发","",IF(OR($F146="内销",$F146="外销"),规则配置!$K$14,""))</f>
        <v/>
      </c>
      <c r="AX146" s="5"/>
      <c r="AY146" s="5"/>
      <c r="AZ146" s="5"/>
      <c r="BA146" s="5"/>
      <c r="BB146" s="5"/>
      <c r="BC146" s="5"/>
      <c r="BD146" s="5"/>
      <c r="BE146" s="5"/>
    </row>
    <row r="147" spans="34:57">
      <c r="AH147" s="14" t="str">
        <f ca="1" t="shared" si="22"/>
        <v/>
      </c>
      <c r="AI147" s="5" t="str">
        <f>IF($F147="研发",规则配置!$H$4,IF(OR($F147="内销",$F147="外销"),规则配置!$I$4,""))</f>
        <v/>
      </c>
      <c r="AJ147" s="5" t="str">
        <f>IF($F147="研发",规则配置!$H$5,IF(OR($F147="内销",$F147="外销"),规则配置!$I$5,""))</f>
        <v/>
      </c>
      <c r="AK147" s="5" t="str">
        <f>IF($F147="研发",规则配置!$H$6,IF(OR($F147="内销",$F147="外销"),规则配置!$I$6,""))</f>
        <v/>
      </c>
      <c r="AL147" s="5" t="str">
        <f>IF($F147="研发",规则配置!$H$7,IF(OR($F147="内销",$F147="外销"),"",""))</f>
        <v/>
      </c>
      <c r="AM147" s="5" t="str">
        <f>IF($F147="研发",规则配置!$J$4,IF(OR($F147="内销",$F147="外销"),规则配置!$K$4,""))</f>
        <v/>
      </c>
      <c r="AN147" s="5" t="str">
        <f>IF($F147="研发",规则配置!$J$5,IF(OR($F147="内销",$F147="外销"),规则配置!$K$5,""))</f>
        <v/>
      </c>
      <c r="AO147" s="5" t="str">
        <f>IF($F147="研发",规则配置!$J$6,IF(OR($F147="内销",$F147="外销"),规则配置!$K$6,""))</f>
        <v/>
      </c>
      <c r="AP147" s="5" t="str">
        <f>IF($F147="研发",规则配置!$J$7,IF(OR($F147="内销",$F147="外销"),规则配置!$K$7,""))</f>
        <v/>
      </c>
      <c r="AQ147" s="5" t="str">
        <f>IF($F147="研发",规则配置!$J$8,IF(OR($F147="内销",$F147="外销"),规则配置!$K$8,""))</f>
        <v/>
      </c>
      <c r="AR147" s="5" t="str">
        <f>IF($F147="研发",规则配置!$J$9,IF(OR($F147="内销",$F147="外销"),规则配置!$K$9,""))</f>
        <v/>
      </c>
      <c r="AS147" s="5" t="str">
        <f>IF($F147="研发",规则配置!$J$10,IF(OR($F147="内销",$F147="外销"),规则配置!$K$10,""))</f>
        <v/>
      </c>
      <c r="AT147" s="5" t="str">
        <f>IF($F147="研发",规则配置!$J$11,IF(OR($F147="内销",$F147="外销"),规则配置!$K$11,""))</f>
        <v/>
      </c>
      <c r="AU147" s="5" t="str">
        <f>IF($F147="研发",规则配置!$J$12,IF(OR($F147="内销",$F147="外销"),规则配置!$K$12,""))</f>
        <v/>
      </c>
      <c r="AV147" s="5" t="str">
        <f>IF($F147="研发",规则配置!$J$13,IF(OR($F147="内销",$F147="外销"),规则配置!$K$13,""))</f>
        <v/>
      </c>
      <c r="AW147" s="5" t="str">
        <f>IF($F147="研发","",IF(OR($F147="内销",$F147="外销"),规则配置!$K$14,""))</f>
        <v/>
      </c>
      <c r="AX147" s="5"/>
      <c r="AY147" s="5"/>
      <c r="AZ147" s="5"/>
      <c r="BA147" s="5"/>
      <c r="BB147" s="5"/>
      <c r="BC147" s="5"/>
      <c r="BD147" s="5"/>
      <c r="BE147" s="5"/>
    </row>
    <row r="148" spans="34:57">
      <c r="AH148" s="14" t="str">
        <f ca="1" t="shared" si="22"/>
        <v/>
      </c>
      <c r="AI148" s="5" t="str">
        <f>IF($F148="研发",规则配置!$H$4,IF(OR($F148="内销",$F148="外销"),规则配置!$I$4,""))</f>
        <v/>
      </c>
      <c r="AJ148" s="5" t="str">
        <f>IF($F148="研发",规则配置!$H$5,IF(OR($F148="内销",$F148="外销"),规则配置!$I$5,""))</f>
        <v/>
      </c>
      <c r="AK148" s="5" t="str">
        <f>IF($F148="研发",规则配置!$H$6,IF(OR($F148="内销",$F148="外销"),规则配置!$I$6,""))</f>
        <v/>
      </c>
      <c r="AL148" s="5" t="str">
        <f>IF($F148="研发",规则配置!$H$7,IF(OR($F148="内销",$F148="外销"),"",""))</f>
        <v/>
      </c>
      <c r="AM148" s="5" t="str">
        <f>IF($F148="研发",规则配置!$J$4,IF(OR($F148="内销",$F148="外销"),规则配置!$K$4,""))</f>
        <v/>
      </c>
      <c r="AN148" s="5" t="str">
        <f>IF($F148="研发",规则配置!$J$5,IF(OR($F148="内销",$F148="外销"),规则配置!$K$5,""))</f>
        <v/>
      </c>
      <c r="AO148" s="5" t="str">
        <f>IF($F148="研发",规则配置!$J$6,IF(OR($F148="内销",$F148="外销"),规则配置!$K$6,""))</f>
        <v/>
      </c>
      <c r="AP148" s="5" t="str">
        <f>IF($F148="研发",规则配置!$J$7,IF(OR($F148="内销",$F148="外销"),规则配置!$K$7,""))</f>
        <v/>
      </c>
      <c r="AQ148" s="5" t="str">
        <f>IF($F148="研发",规则配置!$J$8,IF(OR($F148="内销",$F148="外销"),规则配置!$K$8,""))</f>
        <v/>
      </c>
      <c r="AR148" s="5" t="str">
        <f>IF($F148="研发",规则配置!$J$9,IF(OR($F148="内销",$F148="外销"),规则配置!$K$9,""))</f>
        <v/>
      </c>
      <c r="AS148" s="5" t="str">
        <f>IF($F148="研发",规则配置!$J$10,IF(OR($F148="内销",$F148="外销"),规则配置!$K$10,""))</f>
        <v/>
      </c>
      <c r="AT148" s="5" t="str">
        <f>IF($F148="研发",规则配置!$J$11,IF(OR($F148="内销",$F148="外销"),规则配置!$K$11,""))</f>
        <v/>
      </c>
      <c r="AU148" s="5" t="str">
        <f>IF($F148="研发",规则配置!$J$12,IF(OR($F148="内销",$F148="外销"),规则配置!$K$12,""))</f>
        <v/>
      </c>
      <c r="AV148" s="5" t="str">
        <f>IF($F148="研发",规则配置!$J$13,IF(OR($F148="内销",$F148="外销"),规则配置!$K$13,""))</f>
        <v/>
      </c>
      <c r="AW148" s="5" t="str">
        <f>IF($F148="研发","",IF(OR($F148="内销",$F148="外销"),规则配置!$K$14,""))</f>
        <v/>
      </c>
      <c r="AX148" s="5"/>
      <c r="AY148" s="5"/>
      <c r="AZ148" s="5"/>
      <c r="BA148" s="5"/>
      <c r="BB148" s="5"/>
      <c r="BC148" s="5"/>
      <c r="BD148" s="5"/>
      <c r="BE148" s="5"/>
    </row>
    <row r="149" spans="34:57">
      <c r="AH149" s="14" t="str">
        <f ca="1" t="shared" si="22"/>
        <v/>
      </c>
      <c r="AI149" s="5" t="str">
        <f>IF($F149="研发",规则配置!$H$4,IF(OR($F149="内销",$F149="外销"),规则配置!$I$4,""))</f>
        <v/>
      </c>
      <c r="AJ149" s="5" t="str">
        <f>IF($F149="研发",规则配置!$H$5,IF(OR($F149="内销",$F149="外销"),规则配置!$I$5,""))</f>
        <v/>
      </c>
      <c r="AK149" s="5" t="str">
        <f>IF($F149="研发",规则配置!$H$6,IF(OR($F149="内销",$F149="外销"),规则配置!$I$6,""))</f>
        <v/>
      </c>
      <c r="AL149" s="5" t="str">
        <f>IF($F149="研发",规则配置!$H$7,IF(OR($F149="内销",$F149="外销"),"",""))</f>
        <v/>
      </c>
      <c r="AM149" s="5" t="str">
        <f>IF($F149="研发",规则配置!$J$4,IF(OR($F149="内销",$F149="外销"),规则配置!$K$4,""))</f>
        <v/>
      </c>
      <c r="AN149" s="5" t="str">
        <f>IF($F149="研发",规则配置!$J$5,IF(OR($F149="内销",$F149="外销"),规则配置!$K$5,""))</f>
        <v/>
      </c>
      <c r="AO149" s="5" t="str">
        <f>IF($F149="研发",规则配置!$J$6,IF(OR($F149="内销",$F149="外销"),规则配置!$K$6,""))</f>
        <v/>
      </c>
      <c r="AP149" s="5" t="str">
        <f>IF($F149="研发",规则配置!$J$7,IF(OR($F149="内销",$F149="外销"),规则配置!$K$7,""))</f>
        <v/>
      </c>
      <c r="AQ149" s="5" t="str">
        <f>IF($F149="研发",规则配置!$J$8,IF(OR($F149="内销",$F149="外销"),规则配置!$K$8,""))</f>
        <v/>
      </c>
      <c r="AR149" s="5" t="str">
        <f>IF($F149="研发",规则配置!$J$9,IF(OR($F149="内销",$F149="外销"),规则配置!$K$9,""))</f>
        <v/>
      </c>
      <c r="AS149" s="5" t="str">
        <f>IF($F149="研发",规则配置!$J$10,IF(OR($F149="内销",$F149="外销"),规则配置!$K$10,""))</f>
        <v/>
      </c>
      <c r="AT149" s="5" t="str">
        <f>IF($F149="研发",规则配置!$J$11,IF(OR($F149="内销",$F149="外销"),规则配置!$K$11,""))</f>
        <v/>
      </c>
      <c r="AU149" s="5" t="str">
        <f>IF($F149="研发",规则配置!$J$12,IF(OR($F149="内销",$F149="外销"),规则配置!$K$12,""))</f>
        <v/>
      </c>
      <c r="AV149" s="5" t="str">
        <f>IF($F149="研发",规则配置!$J$13,IF(OR($F149="内销",$F149="外销"),规则配置!$K$13,""))</f>
        <v/>
      </c>
      <c r="AW149" s="5" t="str">
        <f>IF($F149="研发","",IF(OR($F149="内销",$F149="外销"),规则配置!$K$14,""))</f>
        <v/>
      </c>
      <c r="AX149" s="5"/>
      <c r="AY149" s="5"/>
      <c r="AZ149" s="5"/>
      <c r="BA149" s="5"/>
      <c r="BB149" s="5"/>
      <c r="BC149" s="5"/>
      <c r="BD149" s="5"/>
      <c r="BE149" s="5"/>
    </row>
    <row r="150" spans="34:57">
      <c r="AH150" s="14" t="str">
        <f ca="1" t="shared" si="22"/>
        <v/>
      </c>
      <c r="AI150" s="5" t="str">
        <f>IF($F150="研发",规则配置!$H$4,IF(OR($F150="内销",$F150="外销"),规则配置!$I$4,""))</f>
        <v/>
      </c>
      <c r="AJ150" s="5" t="str">
        <f>IF($F150="研发",规则配置!$H$5,IF(OR($F150="内销",$F150="外销"),规则配置!$I$5,""))</f>
        <v/>
      </c>
      <c r="AK150" s="5" t="str">
        <f>IF($F150="研发",规则配置!$H$6,IF(OR($F150="内销",$F150="外销"),规则配置!$I$6,""))</f>
        <v/>
      </c>
      <c r="AL150" s="5" t="str">
        <f>IF($F150="研发",规则配置!$H$7,IF(OR($F150="内销",$F150="外销"),"",""))</f>
        <v/>
      </c>
      <c r="AM150" s="5" t="str">
        <f>IF($F150="研发",规则配置!$J$4,IF(OR($F150="内销",$F150="外销"),规则配置!$K$4,""))</f>
        <v/>
      </c>
      <c r="AN150" s="5" t="str">
        <f>IF($F150="研发",规则配置!$J$5,IF(OR($F150="内销",$F150="外销"),规则配置!$K$5,""))</f>
        <v/>
      </c>
      <c r="AO150" s="5" t="str">
        <f>IF($F150="研发",规则配置!$J$6,IF(OR($F150="内销",$F150="外销"),规则配置!$K$6,""))</f>
        <v/>
      </c>
      <c r="AP150" s="5" t="str">
        <f>IF($F150="研发",规则配置!$J$7,IF(OR($F150="内销",$F150="外销"),规则配置!$K$7,""))</f>
        <v/>
      </c>
      <c r="AQ150" s="5" t="str">
        <f>IF($F150="研发",规则配置!$J$8,IF(OR($F150="内销",$F150="外销"),规则配置!$K$8,""))</f>
        <v/>
      </c>
      <c r="AR150" s="5" t="str">
        <f>IF($F150="研发",规则配置!$J$9,IF(OR($F150="内销",$F150="外销"),规则配置!$K$9,""))</f>
        <v/>
      </c>
      <c r="AS150" s="5" t="str">
        <f>IF($F150="研发",规则配置!$J$10,IF(OR($F150="内销",$F150="外销"),规则配置!$K$10,""))</f>
        <v/>
      </c>
      <c r="AT150" s="5" t="str">
        <f>IF($F150="研发",规则配置!$J$11,IF(OR($F150="内销",$F150="外销"),规则配置!$K$11,""))</f>
        <v/>
      </c>
      <c r="AU150" s="5" t="str">
        <f>IF($F150="研发",规则配置!$J$12,IF(OR($F150="内销",$F150="外销"),规则配置!$K$12,""))</f>
        <v/>
      </c>
      <c r="AV150" s="5" t="str">
        <f>IF($F150="研发",规则配置!$J$13,IF(OR($F150="内销",$F150="外销"),规则配置!$K$13,""))</f>
        <v/>
      </c>
      <c r="AW150" s="5" t="str">
        <f>IF($F150="研发","",IF(OR($F150="内销",$F150="外销"),规则配置!$K$14,""))</f>
        <v/>
      </c>
      <c r="AX150" s="5"/>
      <c r="AY150" s="5"/>
      <c r="AZ150" s="5"/>
      <c r="BA150" s="5"/>
      <c r="BB150" s="5"/>
      <c r="BC150" s="5"/>
      <c r="BD150" s="5"/>
      <c r="BE150" s="5"/>
    </row>
    <row r="151" spans="34:57">
      <c r="AH151" s="14" t="str">
        <f ca="1" t="shared" si="22"/>
        <v/>
      </c>
      <c r="AI151" s="5" t="str">
        <f>IF($F151="研发",规则配置!$H$4,IF(OR($F151="内销",$F151="外销"),规则配置!$I$4,""))</f>
        <v/>
      </c>
      <c r="AJ151" s="5" t="str">
        <f>IF($F151="研发",规则配置!$H$5,IF(OR($F151="内销",$F151="外销"),规则配置!$I$5,""))</f>
        <v/>
      </c>
      <c r="AK151" s="5" t="str">
        <f>IF($F151="研发",规则配置!$H$6,IF(OR($F151="内销",$F151="外销"),规则配置!$I$6,""))</f>
        <v/>
      </c>
      <c r="AL151" s="5" t="str">
        <f>IF($F151="研发",规则配置!$H$7,IF(OR($F151="内销",$F151="外销"),"",""))</f>
        <v/>
      </c>
      <c r="AM151" s="5" t="str">
        <f>IF($F151="研发",规则配置!$J$4,IF(OR($F151="内销",$F151="外销"),规则配置!$K$4,""))</f>
        <v/>
      </c>
      <c r="AN151" s="5" t="str">
        <f>IF($F151="研发",规则配置!$J$5,IF(OR($F151="内销",$F151="外销"),规则配置!$K$5,""))</f>
        <v/>
      </c>
      <c r="AO151" s="5" t="str">
        <f>IF($F151="研发",规则配置!$J$6,IF(OR($F151="内销",$F151="外销"),规则配置!$K$6,""))</f>
        <v/>
      </c>
      <c r="AP151" s="5" t="str">
        <f>IF($F151="研发",规则配置!$J$7,IF(OR($F151="内销",$F151="外销"),规则配置!$K$7,""))</f>
        <v/>
      </c>
      <c r="AQ151" s="5" t="str">
        <f>IF($F151="研发",规则配置!$J$8,IF(OR($F151="内销",$F151="外销"),规则配置!$K$8,""))</f>
        <v/>
      </c>
      <c r="AR151" s="5" t="str">
        <f>IF($F151="研发",规则配置!$J$9,IF(OR($F151="内销",$F151="外销"),规则配置!$K$9,""))</f>
        <v/>
      </c>
      <c r="AS151" s="5" t="str">
        <f>IF($F151="研发",规则配置!$J$10,IF(OR($F151="内销",$F151="外销"),规则配置!$K$10,""))</f>
        <v/>
      </c>
      <c r="AT151" s="5" t="str">
        <f>IF($F151="研发",规则配置!$J$11,IF(OR($F151="内销",$F151="外销"),规则配置!$K$11,""))</f>
        <v/>
      </c>
      <c r="AU151" s="5" t="str">
        <f>IF($F151="研发",规则配置!$J$12,IF(OR($F151="内销",$F151="外销"),规则配置!$K$12,""))</f>
        <v/>
      </c>
      <c r="AV151" s="5" t="str">
        <f>IF($F151="研发",规则配置!$J$13,IF(OR($F151="内销",$F151="外销"),规则配置!$K$13,""))</f>
        <v/>
      </c>
      <c r="AW151" s="5" t="str">
        <f>IF($F151="研发","",IF(OR($F151="内销",$F151="外销"),规则配置!$K$14,""))</f>
        <v/>
      </c>
      <c r="AX151" s="5"/>
      <c r="AY151" s="5"/>
      <c r="AZ151" s="5"/>
      <c r="BA151" s="5"/>
      <c r="BB151" s="5"/>
      <c r="BC151" s="5"/>
      <c r="BD151" s="5"/>
      <c r="BE151" s="5"/>
    </row>
    <row r="152" spans="34:57">
      <c r="AH152" s="14" t="str">
        <f ca="1" t="shared" si="22"/>
        <v/>
      </c>
      <c r="AI152" s="5" t="str">
        <f>IF($F152="研发",规则配置!$H$4,IF(OR($F152="内销",$F152="外销"),规则配置!$I$4,""))</f>
        <v/>
      </c>
      <c r="AJ152" s="5" t="str">
        <f>IF($F152="研发",规则配置!$H$5,IF(OR($F152="内销",$F152="外销"),规则配置!$I$5,""))</f>
        <v/>
      </c>
      <c r="AK152" s="5" t="str">
        <f>IF($F152="研发",规则配置!$H$6,IF(OR($F152="内销",$F152="外销"),规则配置!$I$6,""))</f>
        <v/>
      </c>
      <c r="AL152" s="5" t="str">
        <f>IF($F152="研发",规则配置!$H$7,IF(OR($F152="内销",$F152="外销"),"",""))</f>
        <v/>
      </c>
      <c r="AM152" s="5" t="str">
        <f>IF($F152="研发",规则配置!$J$4,IF(OR($F152="内销",$F152="外销"),规则配置!$K$4,""))</f>
        <v/>
      </c>
      <c r="AN152" s="5" t="str">
        <f>IF($F152="研发",规则配置!$J$5,IF(OR($F152="内销",$F152="外销"),规则配置!$K$5,""))</f>
        <v/>
      </c>
      <c r="AO152" s="5" t="str">
        <f>IF($F152="研发",规则配置!$J$6,IF(OR($F152="内销",$F152="外销"),规则配置!$K$6,""))</f>
        <v/>
      </c>
      <c r="AP152" s="5" t="str">
        <f>IF($F152="研发",规则配置!$J$7,IF(OR($F152="内销",$F152="外销"),规则配置!$K$7,""))</f>
        <v/>
      </c>
      <c r="AQ152" s="5" t="str">
        <f>IF($F152="研发",规则配置!$J$8,IF(OR($F152="内销",$F152="外销"),规则配置!$K$8,""))</f>
        <v/>
      </c>
      <c r="AR152" s="5" t="str">
        <f>IF($F152="研发",规则配置!$J$9,IF(OR($F152="内销",$F152="外销"),规则配置!$K$9,""))</f>
        <v/>
      </c>
      <c r="AS152" s="5" t="str">
        <f>IF($F152="研发",规则配置!$J$10,IF(OR($F152="内销",$F152="外销"),规则配置!$K$10,""))</f>
        <v/>
      </c>
      <c r="AT152" s="5" t="str">
        <f>IF($F152="研发",规则配置!$J$11,IF(OR($F152="内销",$F152="外销"),规则配置!$K$11,""))</f>
        <v/>
      </c>
      <c r="AU152" s="5" t="str">
        <f>IF($F152="研发",规则配置!$J$12,IF(OR($F152="内销",$F152="外销"),规则配置!$K$12,""))</f>
        <v/>
      </c>
      <c r="AV152" s="5" t="str">
        <f>IF($F152="研发",规则配置!$J$13,IF(OR($F152="内销",$F152="外销"),规则配置!$K$13,""))</f>
        <v/>
      </c>
      <c r="AW152" s="5" t="str">
        <f>IF($F152="研发","",IF(OR($F152="内销",$F152="外销"),规则配置!$K$14,""))</f>
        <v/>
      </c>
      <c r="AX152" s="5"/>
      <c r="AY152" s="5"/>
      <c r="AZ152" s="5"/>
      <c r="BA152" s="5"/>
      <c r="BB152" s="5"/>
      <c r="BC152" s="5"/>
      <c r="BD152" s="5"/>
      <c r="BE152" s="5"/>
    </row>
    <row r="153" spans="34:57">
      <c r="AH153" s="14" t="str">
        <f ca="1" t="shared" si="22"/>
        <v/>
      </c>
      <c r="AI153" s="5" t="str">
        <f>IF($F153="研发",规则配置!$H$4,IF(OR($F153="内销",$F153="外销"),规则配置!$I$4,""))</f>
        <v/>
      </c>
      <c r="AJ153" s="5" t="str">
        <f>IF($F153="研发",规则配置!$H$5,IF(OR($F153="内销",$F153="外销"),规则配置!$I$5,""))</f>
        <v/>
      </c>
      <c r="AK153" s="5" t="str">
        <f>IF($F153="研发",规则配置!$H$6,IF(OR($F153="内销",$F153="外销"),规则配置!$I$6,""))</f>
        <v/>
      </c>
      <c r="AL153" s="5" t="str">
        <f>IF($F153="研发",规则配置!$H$7,IF(OR($F153="内销",$F153="外销"),"",""))</f>
        <v/>
      </c>
      <c r="AM153" s="5" t="str">
        <f>IF($F153="研发",规则配置!$J$4,IF(OR($F153="内销",$F153="外销"),规则配置!$K$4,""))</f>
        <v/>
      </c>
      <c r="AN153" s="5" t="str">
        <f>IF($F153="研发",规则配置!$J$5,IF(OR($F153="内销",$F153="外销"),规则配置!$K$5,""))</f>
        <v/>
      </c>
      <c r="AO153" s="5" t="str">
        <f>IF($F153="研发",规则配置!$J$6,IF(OR($F153="内销",$F153="外销"),规则配置!$K$6,""))</f>
        <v/>
      </c>
      <c r="AP153" s="5" t="str">
        <f>IF($F153="研发",规则配置!$J$7,IF(OR($F153="内销",$F153="外销"),规则配置!$K$7,""))</f>
        <v/>
      </c>
      <c r="AQ153" s="5" t="str">
        <f>IF($F153="研发",规则配置!$J$8,IF(OR($F153="内销",$F153="外销"),规则配置!$K$8,""))</f>
        <v/>
      </c>
      <c r="AR153" s="5" t="str">
        <f>IF($F153="研发",规则配置!$J$9,IF(OR($F153="内销",$F153="外销"),规则配置!$K$9,""))</f>
        <v/>
      </c>
      <c r="AS153" s="5" t="str">
        <f>IF($F153="研发",规则配置!$J$10,IF(OR($F153="内销",$F153="外销"),规则配置!$K$10,""))</f>
        <v/>
      </c>
      <c r="AT153" s="5" t="str">
        <f>IF($F153="研发",规则配置!$J$11,IF(OR($F153="内销",$F153="外销"),规则配置!$K$11,""))</f>
        <v/>
      </c>
      <c r="AU153" s="5" t="str">
        <f>IF($F153="研发",规则配置!$J$12,IF(OR($F153="内销",$F153="外销"),规则配置!$K$12,""))</f>
        <v/>
      </c>
      <c r="AV153" s="5" t="str">
        <f>IF($F153="研发",规则配置!$J$13,IF(OR($F153="内销",$F153="外销"),规则配置!$K$13,""))</f>
        <v/>
      </c>
      <c r="AW153" s="5" t="str">
        <f>IF($F153="研发","",IF(OR($F153="内销",$F153="外销"),规则配置!$K$14,""))</f>
        <v/>
      </c>
      <c r="AX153" s="5"/>
      <c r="AY153" s="5"/>
      <c r="AZ153" s="5"/>
      <c r="BA153" s="5"/>
      <c r="BB153" s="5"/>
      <c r="BC153" s="5"/>
      <c r="BD153" s="5"/>
      <c r="BE153" s="5"/>
    </row>
    <row r="154" spans="34:57">
      <c r="AH154" s="14" t="str">
        <f ca="1" t="shared" si="22"/>
        <v/>
      </c>
      <c r="AI154" s="5" t="str">
        <f>IF($F154="研发",规则配置!$H$4,IF(OR($F154="内销",$F154="外销"),规则配置!$I$4,""))</f>
        <v/>
      </c>
      <c r="AJ154" s="5" t="str">
        <f>IF($F154="研发",规则配置!$H$5,IF(OR($F154="内销",$F154="外销"),规则配置!$I$5,""))</f>
        <v/>
      </c>
      <c r="AK154" s="5" t="str">
        <f>IF($F154="研发",规则配置!$H$6,IF(OR($F154="内销",$F154="外销"),规则配置!$I$6,""))</f>
        <v/>
      </c>
      <c r="AL154" s="5" t="str">
        <f>IF($F154="研发",规则配置!$H$7,IF(OR($F154="内销",$F154="外销"),"",""))</f>
        <v/>
      </c>
      <c r="AM154" s="5" t="str">
        <f>IF($F154="研发",规则配置!$J$4,IF(OR($F154="内销",$F154="外销"),规则配置!$K$4,""))</f>
        <v/>
      </c>
      <c r="AN154" s="5" t="str">
        <f>IF($F154="研发",规则配置!$J$5,IF(OR($F154="内销",$F154="外销"),规则配置!$K$5,""))</f>
        <v/>
      </c>
      <c r="AO154" s="5" t="str">
        <f>IF($F154="研发",规则配置!$J$6,IF(OR($F154="内销",$F154="外销"),规则配置!$K$6,""))</f>
        <v/>
      </c>
      <c r="AP154" s="5" t="str">
        <f>IF($F154="研发",规则配置!$J$7,IF(OR($F154="内销",$F154="外销"),规则配置!$K$7,""))</f>
        <v/>
      </c>
      <c r="AQ154" s="5" t="str">
        <f>IF($F154="研发",规则配置!$J$8,IF(OR($F154="内销",$F154="外销"),规则配置!$K$8,""))</f>
        <v/>
      </c>
      <c r="AR154" s="5" t="str">
        <f>IF($F154="研发",规则配置!$J$9,IF(OR($F154="内销",$F154="外销"),规则配置!$K$9,""))</f>
        <v/>
      </c>
      <c r="AS154" s="5" t="str">
        <f>IF($F154="研发",规则配置!$J$10,IF(OR($F154="内销",$F154="外销"),规则配置!$K$10,""))</f>
        <v/>
      </c>
      <c r="AT154" s="5" t="str">
        <f>IF($F154="研发",规则配置!$J$11,IF(OR($F154="内销",$F154="外销"),规则配置!$K$11,""))</f>
        <v/>
      </c>
      <c r="AU154" s="5" t="str">
        <f>IF($F154="研发",规则配置!$J$12,IF(OR($F154="内销",$F154="外销"),规则配置!$K$12,""))</f>
        <v/>
      </c>
      <c r="AV154" s="5" t="str">
        <f>IF($F154="研发",规则配置!$J$13,IF(OR($F154="内销",$F154="外销"),规则配置!$K$13,""))</f>
        <v/>
      </c>
      <c r="AW154" s="5" t="str">
        <f>IF($F154="研发","",IF(OR($F154="内销",$F154="外销"),规则配置!$K$14,""))</f>
        <v/>
      </c>
      <c r="AX154" s="5"/>
      <c r="AY154" s="5"/>
      <c r="AZ154" s="5"/>
      <c r="BA154" s="5"/>
      <c r="BB154" s="5"/>
      <c r="BC154" s="5"/>
      <c r="BD154" s="5"/>
      <c r="BE154" s="5"/>
    </row>
    <row r="155" spans="34:57">
      <c r="AH155" s="14" t="str">
        <f ca="1" t="shared" si="22"/>
        <v/>
      </c>
      <c r="AI155" s="5" t="str">
        <f>IF($F155="研发",规则配置!$H$4,IF(OR($F155="内销",$F155="外销"),规则配置!$I$4,""))</f>
        <v/>
      </c>
      <c r="AJ155" s="5" t="str">
        <f>IF($F155="研发",规则配置!$H$5,IF(OR($F155="内销",$F155="外销"),规则配置!$I$5,""))</f>
        <v/>
      </c>
      <c r="AK155" s="5" t="str">
        <f>IF($F155="研发",规则配置!$H$6,IF(OR($F155="内销",$F155="外销"),规则配置!$I$6,""))</f>
        <v/>
      </c>
      <c r="AL155" s="5" t="str">
        <f>IF($F155="研发",规则配置!$H$7,IF(OR($F155="内销",$F155="外销"),"",""))</f>
        <v/>
      </c>
      <c r="AM155" s="5" t="str">
        <f>IF($F155="研发",规则配置!$J$4,IF(OR($F155="内销",$F155="外销"),规则配置!$K$4,""))</f>
        <v/>
      </c>
      <c r="AN155" s="5" t="str">
        <f>IF($F155="研发",规则配置!$J$5,IF(OR($F155="内销",$F155="外销"),规则配置!$K$5,""))</f>
        <v/>
      </c>
      <c r="AO155" s="5" t="str">
        <f>IF($F155="研发",规则配置!$J$6,IF(OR($F155="内销",$F155="外销"),规则配置!$K$6,""))</f>
        <v/>
      </c>
      <c r="AP155" s="5" t="str">
        <f>IF($F155="研发",规则配置!$J$7,IF(OR($F155="内销",$F155="外销"),规则配置!$K$7,""))</f>
        <v/>
      </c>
      <c r="AQ155" s="5" t="str">
        <f>IF($F155="研发",规则配置!$J$8,IF(OR($F155="内销",$F155="外销"),规则配置!$K$8,""))</f>
        <v/>
      </c>
      <c r="AR155" s="5" t="str">
        <f>IF($F155="研发",规则配置!$J$9,IF(OR($F155="内销",$F155="外销"),规则配置!$K$9,""))</f>
        <v/>
      </c>
      <c r="AS155" s="5" t="str">
        <f>IF($F155="研发",规则配置!$J$10,IF(OR($F155="内销",$F155="外销"),规则配置!$K$10,""))</f>
        <v/>
      </c>
      <c r="AT155" s="5" t="str">
        <f>IF($F155="研发",规则配置!$J$11,IF(OR($F155="内销",$F155="外销"),规则配置!$K$11,""))</f>
        <v/>
      </c>
      <c r="AU155" s="5" t="str">
        <f>IF($F155="研发",规则配置!$J$12,IF(OR($F155="内销",$F155="外销"),规则配置!$K$12,""))</f>
        <v/>
      </c>
      <c r="AV155" s="5" t="str">
        <f>IF($F155="研发",规则配置!$J$13,IF(OR($F155="内销",$F155="外销"),规则配置!$K$13,""))</f>
        <v/>
      </c>
      <c r="AW155" s="5" t="str">
        <f>IF($F155="研发","",IF(OR($F155="内销",$F155="外销"),规则配置!$K$14,""))</f>
        <v/>
      </c>
      <c r="AX155" s="5"/>
      <c r="AY155" s="5"/>
      <c r="AZ155" s="5"/>
      <c r="BA155" s="5"/>
      <c r="BB155" s="5"/>
      <c r="BC155" s="5"/>
      <c r="BD155" s="5"/>
      <c r="BE155" s="5"/>
    </row>
    <row r="156" spans="34:57">
      <c r="AH156" s="14" t="str">
        <f ca="1" t="shared" si="22"/>
        <v/>
      </c>
      <c r="AI156" s="5" t="str">
        <f>IF($F156="研发",规则配置!$H$4,IF(OR($F156="内销",$F156="外销"),规则配置!$I$4,""))</f>
        <v/>
      </c>
      <c r="AJ156" s="5" t="str">
        <f>IF($F156="研发",规则配置!$H$5,IF(OR($F156="内销",$F156="外销"),规则配置!$I$5,""))</f>
        <v/>
      </c>
      <c r="AK156" s="5" t="str">
        <f>IF($F156="研发",规则配置!$H$6,IF(OR($F156="内销",$F156="外销"),规则配置!$I$6,""))</f>
        <v/>
      </c>
      <c r="AL156" s="5" t="str">
        <f>IF($F156="研发",规则配置!$H$7,IF(OR($F156="内销",$F156="外销"),"",""))</f>
        <v/>
      </c>
      <c r="AM156" s="5" t="str">
        <f>IF($F156="研发",规则配置!$J$4,IF(OR($F156="内销",$F156="外销"),规则配置!$K$4,""))</f>
        <v/>
      </c>
      <c r="AN156" s="5" t="str">
        <f>IF($F156="研发",规则配置!$J$5,IF(OR($F156="内销",$F156="外销"),规则配置!$K$5,""))</f>
        <v/>
      </c>
      <c r="AO156" s="5" t="str">
        <f>IF($F156="研发",规则配置!$J$6,IF(OR($F156="内销",$F156="外销"),规则配置!$K$6,""))</f>
        <v/>
      </c>
      <c r="AP156" s="5" t="str">
        <f>IF($F156="研发",规则配置!$J$7,IF(OR($F156="内销",$F156="外销"),规则配置!$K$7,""))</f>
        <v/>
      </c>
      <c r="AQ156" s="5" t="str">
        <f>IF($F156="研发",规则配置!$J$8,IF(OR($F156="内销",$F156="外销"),规则配置!$K$8,""))</f>
        <v/>
      </c>
      <c r="AR156" s="5" t="str">
        <f>IF($F156="研发",规则配置!$J$9,IF(OR($F156="内销",$F156="外销"),规则配置!$K$9,""))</f>
        <v/>
      </c>
      <c r="AS156" s="5" t="str">
        <f>IF($F156="研发",规则配置!$J$10,IF(OR($F156="内销",$F156="外销"),规则配置!$K$10,""))</f>
        <v/>
      </c>
      <c r="AT156" s="5" t="str">
        <f>IF($F156="研发",规则配置!$J$11,IF(OR($F156="内销",$F156="外销"),规则配置!$K$11,""))</f>
        <v/>
      </c>
      <c r="AU156" s="5" t="str">
        <f>IF($F156="研发",规则配置!$J$12,IF(OR($F156="内销",$F156="外销"),规则配置!$K$12,""))</f>
        <v/>
      </c>
      <c r="AV156" s="5" t="str">
        <f>IF($F156="研发",规则配置!$J$13,IF(OR($F156="内销",$F156="外销"),规则配置!$K$13,""))</f>
        <v/>
      </c>
      <c r="AW156" s="5" t="str">
        <f>IF($F156="研发","",IF(OR($F156="内销",$F156="外销"),规则配置!$K$14,""))</f>
        <v/>
      </c>
      <c r="AX156" s="5"/>
      <c r="AY156" s="5"/>
      <c r="AZ156" s="5"/>
      <c r="BA156" s="5"/>
      <c r="BB156" s="5"/>
      <c r="BC156" s="5"/>
      <c r="BD156" s="5"/>
      <c r="BE156" s="5"/>
    </row>
    <row r="157" spans="34:57">
      <c r="AH157" s="14" t="str">
        <f ca="1" t="shared" si="22"/>
        <v/>
      </c>
      <c r="AI157" s="5" t="str">
        <f>IF($F157="研发",规则配置!$H$4,IF(OR($F157="内销",$F157="外销"),规则配置!$I$4,""))</f>
        <v/>
      </c>
      <c r="AJ157" s="5" t="str">
        <f>IF($F157="研发",规则配置!$H$5,IF(OR($F157="内销",$F157="外销"),规则配置!$I$5,""))</f>
        <v/>
      </c>
      <c r="AK157" s="5" t="str">
        <f>IF($F157="研发",规则配置!$H$6,IF(OR($F157="内销",$F157="外销"),规则配置!$I$6,""))</f>
        <v/>
      </c>
      <c r="AL157" s="5" t="str">
        <f>IF($F157="研发",规则配置!$H$7,IF(OR($F157="内销",$F157="外销"),"",""))</f>
        <v/>
      </c>
      <c r="AM157" s="5" t="str">
        <f>IF($F157="研发",规则配置!$J$4,IF(OR($F157="内销",$F157="外销"),规则配置!$K$4,""))</f>
        <v/>
      </c>
      <c r="AN157" s="5" t="str">
        <f>IF($F157="研发",规则配置!$J$5,IF(OR($F157="内销",$F157="外销"),规则配置!$K$5,""))</f>
        <v/>
      </c>
      <c r="AO157" s="5" t="str">
        <f>IF($F157="研发",规则配置!$J$6,IF(OR($F157="内销",$F157="外销"),规则配置!$K$6,""))</f>
        <v/>
      </c>
      <c r="AP157" s="5" t="str">
        <f>IF($F157="研发",规则配置!$J$7,IF(OR($F157="内销",$F157="外销"),规则配置!$K$7,""))</f>
        <v/>
      </c>
      <c r="AQ157" s="5" t="str">
        <f>IF($F157="研发",规则配置!$J$8,IF(OR($F157="内销",$F157="外销"),规则配置!$K$8,""))</f>
        <v/>
      </c>
      <c r="AR157" s="5" t="str">
        <f>IF($F157="研发",规则配置!$J$9,IF(OR($F157="内销",$F157="外销"),规则配置!$K$9,""))</f>
        <v/>
      </c>
      <c r="AS157" s="5" t="str">
        <f>IF($F157="研发",规则配置!$J$10,IF(OR($F157="内销",$F157="外销"),规则配置!$K$10,""))</f>
        <v/>
      </c>
      <c r="AT157" s="5" t="str">
        <f>IF($F157="研发",规则配置!$J$11,IF(OR($F157="内销",$F157="外销"),规则配置!$K$11,""))</f>
        <v/>
      </c>
      <c r="AU157" s="5" t="str">
        <f>IF($F157="研发",规则配置!$J$12,IF(OR($F157="内销",$F157="外销"),规则配置!$K$12,""))</f>
        <v/>
      </c>
      <c r="AV157" s="5" t="str">
        <f>IF($F157="研发",规则配置!$J$13,IF(OR($F157="内销",$F157="外销"),规则配置!$K$13,""))</f>
        <v/>
      </c>
      <c r="AW157" s="5" t="str">
        <f>IF($F157="研发","",IF(OR($F157="内销",$F157="外销"),规则配置!$K$14,""))</f>
        <v/>
      </c>
      <c r="AX157" s="5"/>
      <c r="AY157" s="5"/>
      <c r="AZ157" s="5"/>
      <c r="BA157" s="5"/>
      <c r="BB157" s="5"/>
      <c r="BC157" s="5"/>
      <c r="BD157" s="5"/>
      <c r="BE157" s="5"/>
    </row>
    <row r="158" spans="34:57">
      <c r="AH158" s="14" t="str">
        <f ca="1" t="shared" si="22"/>
        <v/>
      </c>
      <c r="AI158" s="5" t="str">
        <f>IF($F158="研发",规则配置!$H$4,IF(OR($F158="内销",$F158="外销"),规则配置!$I$4,""))</f>
        <v/>
      </c>
      <c r="AJ158" s="5" t="str">
        <f>IF($F158="研发",规则配置!$H$5,IF(OR($F158="内销",$F158="外销"),规则配置!$I$5,""))</f>
        <v/>
      </c>
      <c r="AK158" s="5" t="str">
        <f>IF($F158="研发",规则配置!$H$6,IF(OR($F158="内销",$F158="外销"),规则配置!$I$6,""))</f>
        <v/>
      </c>
      <c r="AL158" s="5" t="str">
        <f>IF($F158="研发",规则配置!$H$7,IF(OR($F158="内销",$F158="外销"),"",""))</f>
        <v/>
      </c>
      <c r="AM158" s="5" t="str">
        <f>IF($F158="研发",规则配置!$J$4,IF(OR($F158="内销",$F158="外销"),规则配置!$K$4,""))</f>
        <v/>
      </c>
      <c r="AN158" s="5" t="str">
        <f>IF($F158="研发",规则配置!$J$5,IF(OR($F158="内销",$F158="外销"),规则配置!$K$5,""))</f>
        <v/>
      </c>
      <c r="AO158" s="5" t="str">
        <f>IF($F158="研发",规则配置!$J$6,IF(OR($F158="内销",$F158="外销"),规则配置!$K$6,""))</f>
        <v/>
      </c>
      <c r="AP158" s="5" t="str">
        <f>IF($F158="研发",规则配置!$J$7,IF(OR($F158="内销",$F158="外销"),规则配置!$K$7,""))</f>
        <v/>
      </c>
      <c r="AQ158" s="5" t="str">
        <f>IF($F158="研发",规则配置!$J$8,IF(OR($F158="内销",$F158="外销"),规则配置!$K$8,""))</f>
        <v/>
      </c>
      <c r="AR158" s="5" t="str">
        <f>IF($F158="研发",规则配置!$J$9,IF(OR($F158="内销",$F158="外销"),规则配置!$K$9,""))</f>
        <v/>
      </c>
      <c r="AS158" s="5" t="str">
        <f>IF($F158="研发",规则配置!$J$10,IF(OR($F158="内销",$F158="外销"),规则配置!$K$10,""))</f>
        <v/>
      </c>
      <c r="AT158" s="5" t="str">
        <f>IF($F158="研发",规则配置!$J$11,IF(OR($F158="内销",$F158="外销"),规则配置!$K$11,""))</f>
        <v/>
      </c>
      <c r="AU158" s="5" t="str">
        <f>IF($F158="研发",规则配置!$J$12,IF(OR($F158="内销",$F158="外销"),规则配置!$K$12,""))</f>
        <v/>
      </c>
      <c r="AV158" s="5" t="str">
        <f>IF($F158="研发",规则配置!$J$13,IF(OR($F158="内销",$F158="外销"),规则配置!$K$13,""))</f>
        <v/>
      </c>
      <c r="AW158" s="5" t="str">
        <f>IF($F158="研发","",IF(OR($F158="内销",$F158="外销"),规则配置!$K$14,""))</f>
        <v/>
      </c>
      <c r="AX158" s="5"/>
      <c r="AY158" s="5"/>
      <c r="AZ158" s="5"/>
      <c r="BA158" s="5"/>
      <c r="BB158" s="5"/>
      <c r="BC158" s="5"/>
      <c r="BD158" s="5"/>
      <c r="BE158" s="5"/>
    </row>
    <row r="159" spans="34:57">
      <c r="AH159" s="14" t="str">
        <f ca="1" t="shared" si="22"/>
        <v/>
      </c>
      <c r="AI159" s="5" t="str">
        <f>IF($F159="研发",规则配置!$H$4,IF(OR($F159="内销",$F159="外销"),规则配置!$I$4,""))</f>
        <v/>
      </c>
      <c r="AJ159" s="5" t="str">
        <f>IF($F159="研发",规则配置!$H$5,IF(OR($F159="内销",$F159="外销"),规则配置!$I$5,""))</f>
        <v/>
      </c>
      <c r="AK159" s="5" t="str">
        <f>IF($F159="研发",规则配置!$H$6,IF(OR($F159="内销",$F159="外销"),规则配置!$I$6,""))</f>
        <v/>
      </c>
      <c r="AL159" s="5" t="str">
        <f>IF($F159="研发",规则配置!$H$7,IF(OR($F159="内销",$F159="外销"),"",""))</f>
        <v/>
      </c>
      <c r="AM159" s="5" t="str">
        <f>IF($F159="研发",规则配置!$J$4,IF(OR($F159="内销",$F159="外销"),规则配置!$K$4,""))</f>
        <v/>
      </c>
      <c r="AN159" s="5" t="str">
        <f>IF($F159="研发",规则配置!$J$5,IF(OR($F159="内销",$F159="外销"),规则配置!$K$5,""))</f>
        <v/>
      </c>
      <c r="AO159" s="5" t="str">
        <f>IF($F159="研发",规则配置!$J$6,IF(OR($F159="内销",$F159="外销"),规则配置!$K$6,""))</f>
        <v/>
      </c>
      <c r="AP159" s="5" t="str">
        <f>IF($F159="研发",规则配置!$J$7,IF(OR($F159="内销",$F159="外销"),规则配置!$K$7,""))</f>
        <v/>
      </c>
      <c r="AQ159" s="5" t="str">
        <f>IF($F159="研发",规则配置!$J$8,IF(OR($F159="内销",$F159="外销"),规则配置!$K$8,""))</f>
        <v/>
      </c>
      <c r="AR159" s="5" t="str">
        <f>IF($F159="研发",规则配置!$J$9,IF(OR($F159="内销",$F159="外销"),规则配置!$K$9,""))</f>
        <v/>
      </c>
      <c r="AS159" s="5" t="str">
        <f>IF($F159="研发",规则配置!$J$10,IF(OR($F159="内销",$F159="外销"),规则配置!$K$10,""))</f>
        <v/>
      </c>
      <c r="AT159" s="5" t="str">
        <f>IF($F159="研发",规则配置!$J$11,IF(OR($F159="内销",$F159="外销"),规则配置!$K$11,""))</f>
        <v/>
      </c>
      <c r="AU159" s="5" t="str">
        <f>IF($F159="研发",规则配置!$J$12,IF(OR($F159="内销",$F159="外销"),规则配置!$K$12,""))</f>
        <v/>
      </c>
      <c r="AV159" s="5" t="str">
        <f>IF($F159="研发",规则配置!$J$13,IF(OR($F159="内销",$F159="外销"),规则配置!$K$13,""))</f>
        <v/>
      </c>
      <c r="AW159" s="5" t="str">
        <f>IF($F159="研发","",IF(OR($F159="内销",$F159="外销"),规则配置!$K$14,""))</f>
        <v/>
      </c>
      <c r="AX159" s="5"/>
      <c r="AY159" s="5"/>
      <c r="AZ159" s="5"/>
      <c r="BA159" s="5"/>
      <c r="BB159" s="5"/>
      <c r="BC159" s="5"/>
      <c r="BD159" s="5"/>
      <c r="BE159" s="5"/>
    </row>
    <row r="160" spans="34:57">
      <c r="AH160" s="14" t="str">
        <f ca="1" t="shared" si="22"/>
        <v/>
      </c>
      <c r="AI160" s="5" t="str">
        <f>IF($F160="研发",规则配置!$H$4,IF(OR($F160="内销",$F160="外销"),规则配置!$I$4,""))</f>
        <v/>
      </c>
      <c r="AJ160" s="5" t="str">
        <f>IF($F160="研发",规则配置!$H$5,IF(OR($F160="内销",$F160="外销"),规则配置!$I$5,""))</f>
        <v/>
      </c>
      <c r="AK160" s="5" t="str">
        <f>IF($F160="研发",规则配置!$H$6,IF(OR($F160="内销",$F160="外销"),规则配置!$I$6,""))</f>
        <v/>
      </c>
      <c r="AL160" s="5" t="str">
        <f>IF($F160="研发",规则配置!$H$7,IF(OR($F160="内销",$F160="外销"),"",""))</f>
        <v/>
      </c>
      <c r="AM160" s="5" t="str">
        <f>IF($F160="研发",规则配置!$J$4,IF(OR($F160="内销",$F160="外销"),规则配置!$K$4,""))</f>
        <v/>
      </c>
      <c r="AN160" s="5" t="str">
        <f>IF($F160="研发",规则配置!$J$5,IF(OR($F160="内销",$F160="外销"),规则配置!$K$5,""))</f>
        <v/>
      </c>
      <c r="AO160" s="5" t="str">
        <f>IF($F160="研发",规则配置!$J$6,IF(OR($F160="内销",$F160="外销"),规则配置!$K$6,""))</f>
        <v/>
      </c>
      <c r="AP160" s="5" t="str">
        <f>IF($F160="研发",规则配置!$J$7,IF(OR($F160="内销",$F160="外销"),规则配置!$K$7,""))</f>
        <v/>
      </c>
      <c r="AQ160" s="5" t="str">
        <f>IF($F160="研发",规则配置!$J$8,IF(OR($F160="内销",$F160="外销"),规则配置!$K$8,""))</f>
        <v/>
      </c>
      <c r="AR160" s="5" t="str">
        <f>IF($F160="研发",规则配置!$J$9,IF(OR($F160="内销",$F160="外销"),规则配置!$K$9,""))</f>
        <v/>
      </c>
      <c r="AS160" s="5" t="str">
        <f>IF($F160="研发",规则配置!$J$10,IF(OR($F160="内销",$F160="外销"),规则配置!$K$10,""))</f>
        <v/>
      </c>
      <c r="AT160" s="5" t="str">
        <f>IF($F160="研发",规则配置!$J$11,IF(OR($F160="内销",$F160="外销"),规则配置!$K$11,""))</f>
        <v/>
      </c>
      <c r="AU160" s="5" t="str">
        <f>IF($F160="研发",规则配置!$J$12,IF(OR($F160="内销",$F160="外销"),规则配置!$K$12,""))</f>
        <v/>
      </c>
      <c r="AV160" s="5" t="str">
        <f>IF($F160="研发",规则配置!$J$13,IF(OR($F160="内销",$F160="外销"),规则配置!$K$13,""))</f>
        <v/>
      </c>
      <c r="AW160" s="5" t="str">
        <f>IF($F160="研发","",IF(OR($F160="内销",$F160="外销"),规则配置!$K$14,""))</f>
        <v/>
      </c>
      <c r="AX160" s="5"/>
      <c r="AY160" s="5"/>
      <c r="AZ160" s="5"/>
      <c r="BA160" s="5"/>
      <c r="BB160" s="5"/>
      <c r="BC160" s="5"/>
      <c r="BD160" s="5"/>
      <c r="BE160" s="5"/>
    </row>
    <row r="161" spans="34:57">
      <c r="AH161" s="14" t="str">
        <f ca="1" t="shared" si="22"/>
        <v/>
      </c>
      <c r="AI161" s="5" t="str">
        <f>IF($F161="研发",规则配置!$H$4,IF(OR($F161="内销",$F161="外销"),规则配置!$I$4,""))</f>
        <v/>
      </c>
      <c r="AJ161" s="5" t="str">
        <f>IF($F161="研发",规则配置!$H$5,IF(OR($F161="内销",$F161="外销"),规则配置!$I$5,""))</f>
        <v/>
      </c>
      <c r="AK161" s="5" t="str">
        <f>IF($F161="研发",规则配置!$H$6,IF(OR($F161="内销",$F161="外销"),规则配置!$I$6,""))</f>
        <v/>
      </c>
      <c r="AL161" s="5" t="str">
        <f>IF($F161="研发",规则配置!$H$7,IF(OR($F161="内销",$F161="外销"),"",""))</f>
        <v/>
      </c>
      <c r="AM161" s="5" t="str">
        <f>IF($F161="研发",规则配置!$J$4,IF(OR($F161="内销",$F161="外销"),规则配置!$K$4,""))</f>
        <v/>
      </c>
      <c r="AN161" s="5" t="str">
        <f>IF($F161="研发",规则配置!$J$5,IF(OR($F161="内销",$F161="外销"),规则配置!$K$5,""))</f>
        <v/>
      </c>
      <c r="AO161" s="5" t="str">
        <f>IF($F161="研发",规则配置!$J$6,IF(OR($F161="内销",$F161="外销"),规则配置!$K$6,""))</f>
        <v/>
      </c>
      <c r="AP161" s="5" t="str">
        <f>IF($F161="研发",规则配置!$J$7,IF(OR($F161="内销",$F161="外销"),规则配置!$K$7,""))</f>
        <v/>
      </c>
      <c r="AQ161" s="5" t="str">
        <f>IF($F161="研发",规则配置!$J$8,IF(OR($F161="内销",$F161="外销"),规则配置!$K$8,""))</f>
        <v/>
      </c>
      <c r="AR161" s="5" t="str">
        <f>IF($F161="研发",规则配置!$J$9,IF(OR($F161="内销",$F161="外销"),规则配置!$K$9,""))</f>
        <v/>
      </c>
      <c r="AS161" s="5" t="str">
        <f>IF($F161="研发",规则配置!$J$10,IF(OR($F161="内销",$F161="外销"),规则配置!$K$10,""))</f>
        <v/>
      </c>
      <c r="AT161" s="5" t="str">
        <f>IF($F161="研发",规则配置!$J$11,IF(OR($F161="内销",$F161="外销"),规则配置!$K$11,""))</f>
        <v/>
      </c>
      <c r="AU161" s="5" t="str">
        <f>IF($F161="研发",规则配置!$J$12,IF(OR($F161="内销",$F161="外销"),规则配置!$K$12,""))</f>
        <v/>
      </c>
      <c r="AV161" s="5" t="str">
        <f>IF($F161="研发",规则配置!$J$13,IF(OR($F161="内销",$F161="外销"),规则配置!$K$13,""))</f>
        <v/>
      </c>
      <c r="AW161" s="5" t="str">
        <f>IF($F161="研发","",IF(OR($F161="内销",$F161="外销"),规则配置!$K$14,""))</f>
        <v/>
      </c>
      <c r="AX161" s="5"/>
      <c r="AY161" s="5"/>
      <c r="AZ161" s="5"/>
      <c r="BA161" s="5"/>
      <c r="BB161" s="5"/>
      <c r="BC161" s="5"/>
      <c r="BD161" s="5"/>
      <c r="BE161" s="5"/>
    </row>
    <row r="162" spans="34:57">
      <c r="AH162" s="14" t="str">
        <f ca="1" t="shared" si="22"/>
        <v/>
      </c>
      <c r="AI162" s="5" t="str">
        <f>IF($F162="研发",规则配置!$H$4,IF(OR($F162="内销",$F162="外销"),规则配置!$I$4,""))</f>
        <v/>
      </c>
      <c r="AJ162" s="5" t="str">
        <f>IF($F162="研发",规则配置!$H$5,IF(OR($F162="内销",$F162="外销"),规则配置!$I$5,""))</f>
        <v/>
      </c>
      <c r="AK162" s="5" t="str">
        <f>IF($F162="研发",规则配置!$H$6,IF(OR($F162="内销",$F162="外销"),规则配置!$I$6,""))</f>
        <v/>
      </c>
      <c r="AL162" s="5" t="str">
        <f>IF($F162="研发",规则配置!$H$7,IF(OR($F162="内销",$F162="外销"),"",""))</f>
        <v/>
      </c>
      <c r="AM162" s="5" t="str">
        <f>IF($F162="研发",规则配置!$J$4,IF(OR($F162="内销",$F162="外销"),规则配置!$K$4,""))</f>
        <v/>
      </c>
      <c r="AN162" s="5" t="str">
        <f>IF($F162="研发",规则配置!$J$5,IF(OR($F162="内销",$F162="外销"),规则配置!$K$5,""))</f>
        <v/>
      </c>
      <c r="AO162" s="5" t="str">
        <f>IF($F162="研发",规则配置!$J$6,IF(OR($F162="内销",$F162="外销"),规则配置!$K$6,""))</f>
        <v/>
      </c>
      <c r="AP162" s="5" t="str">
        <f>IF($F162="研发",规则配置!$J$7,IF(OR($F162="内销",$F162="外销"),规则配置!$K$7,""))</f>
        <v/>
      </c>
      <c r="AQ162" s="5" t="str">
        <f>IF($F162="研发",规则配置!$J$8,IF(OR($F162="内销",$F162="外销"),规则配置!$K$8,""))</f>
        <v/>
      </c>
      <c r="AR162" s="5" t="str">
        <f>IF($F162="研发",规则配置!$J$9,IF(OR($F162="内销",$F162="外销"),规则配置!$K$9,""))</f>
        <v/>
      </c>
      <c r="AS162" s="5" t="str">
        <f>IF($F162="研发",规则配置!$J$10,IF(OR($F162="内销",$F162="外销"),规则配置!$K$10,""))</f>
        <v/>
      </c>
      <c r="AT162" s="5" t="str">
        <f>IF($F162="研发",规则配置!$J$11,IF(OR($F162="内销",$F162="外销"),规则配置!$K$11,""))</f>
        <v/>
      </c>
      <c r="AU162" s="5" t="str">
        <f>IF($F162="研发",规则配置!$J$12,IF(OR($F162="内销",$F162="外销"),规则配置!$K$12,""))</f>
        <v/>
      </c>
      <c r="AV162" s="5" t="str">
        <f>IF($F162="研发",规则配置!$J$13,IF(OR($F162="内销",$F162="外销"),规则配置!$K$13,""))</f>
        <v/>
      </c>
      <c r="AW162" s="5" t="str">
        <f>IF($F162="研发","",IF(OR($F162="内销",$F162="外销"),规则配置!$K$14,""))</f>
        <v/>
      </c>
      <c r="AX162" s="5"/>
      <c r="AY162" s="5"/>
      <c r="AZ162" s="5"/>
      <c r="BA162" s="5"/>
      <c r="BB162" s="5"/>
      <c r="BC162" s="5"/>
      <c r="BD162" s="5"/>
      <c r="BE162" s="5"/>
    </row>
    <row r="163" spans="34:57">
      <c r="AH163" s="14" t="str">
        <f ca="1" t="shared" si="22"/>
        <v/>
      </c>
      <c r="AI163" s="5" t="str">
        <f>IF($F163="研发",规则配置!$H$4,IF(OR($F163="内销",$F163="外销"),规则配置!$I$4,""))</f>
        <v/>
      </c>
      <c r="AJ163" s="5" t="str">
        <f>IF($F163="研发",规则配置!$H$5,IF(OR($F163="内销",$F163="外销"),规则配置!$I$5,""))</f>
        <v/>
      </c>
      <c r="AK163" s="5" t="str">
        <f>IF($F163="研发",规则配置!$H$6,IF(OR($F163="内销",$F163="外销"),规则配置!$I$6,""))</f>
        <v/>
      </c>
      <c r="AL163" s="5" t="str">
        <f>IF($F163="研发",规则配置!$H$7,IF(OR($F163="内销",$F163="外销"),"",""))</f>
        <v/>
      </c>
      <c r="AM163" s="5" t="str">
        <f>IF($F163="研发",规则配置!$J$4,IF(OR($F163="内销",$F163="外销"),规则配置!$K$4,""))</f>
        <v/>
      </c>
      <c r="AN163" s="5" t="str">
        <f>IF($F163="研发",规则配置!$J$5,IF(OR($F163="内销",$F163="外销"),规则配置!$K$5,""))</f>
        <v/>
      </c>
      <c r="AO163" s="5" t="str">
        <f>IF($F163="研发",规则配置!$J$6,IF(OR($F163="内销",$F163="外销"),规则配置!$K$6,""))</f>
        <v/>
      </c>
      <c r="AP163" s="5" t="str">
        <f>IF($F163="研发",规则配置!$J$7,IF(OR($F163="内销",$F163="外销"),规则配置!$K$7,""))</f>
        <v/>
      </c>
      <c r="AQ163" s="5" t="str">
        <f>IF($F163="研发",规则配置!$J$8,IF(OR($F163="内销",$F163="外销"),规则配置!$K$8,""))</f>
        <v/>
      </c>
      <c r="AR163" s="5" t="str">
        <f>IF($F163="研发",规则配置!$J$9,IF(OR($F163="内销",$F163="外销"),规则配置!$K$9,""))</f>
        <v/>
      </c>
      <c r="AS163" s="5" t="str">
        <f>IF($F163="研发",规则配置!$J$10,IF(OR($F163="内销",$F163="外销"),规则配置!$K$10,""))</f>
        <v/>
      </c>
      <c r="AT163" s="5" t="str">
        <f>IF($F163="研发",规则配置!$J$11,IF(OR($F163="内销",$F163="外销"),规则配置!$K$11,""))</f>
        <v/>
      </c>
      <c r="AU163" s="5" t="str">
        <f>IF($F163="研发",规则配置!$J$12,IF(OR($F163="内销",$F163="外销"),规则配置!$K$12,""))</f>
        <v/>
      </c>
      <c r="AV163" s="5" t="str">
        <f>IF($F163="研发",规则配置!$J$13,IF(OR($F163="内销",$F163="外销"),规则配置!$K$13,""))</f>
        <v/>
      </c>
      <c r="AW163" s="5" t="str">
        <f>IF($F163="研发","",IF(OR($F163="内销",$F163="外销"),规则配置!$K$14,""))</f>
        <v/>
      </c>
      <c r="AX163" s="5"/>
      <c r="AY163" s="5"/>
      <c r="AZ163" s="5"/>
      <c r="BA163" s="5"/>
      <c r="BB163" s="5"/>
      <c r="BC163" s="5"/>
      <c r="BD163" s="5"/>
      <c r="BE163" s="5"/>
    </row>
    <row r="164" spans="34:57">
      <c r="AH164" s="14" t="str">
        <f ca="1" t="shared" si="22"/>
        <v/>
      </c>
      <c r="AI164" s="5" t="str">
        <f>IF($F164="研发",规则配置!$H$4,IF(OR($F164="内销",$F164="外销"),规则配置!$I$4,""))</f>
        <v/>
      </c>
      <c r="AJ164" s="5" t="str">
        <f>IF($F164="研发",规则配置!$H$5,IF(OR($F164="内销",$F164="外销"),规则配置!$I$5,""))</f>
        <v/>
      </c>
      <c r="AK164" s="5" t="str">
        <f>IF($F164="研发",规则配置!$H$6,IF(OR($F164="内销",$F164="外销"),规则配置!$I$6,""))</f>
        <v/>
      </c>
      <c r="AL164" s="5" t="str">
        <f>IF($F164="研发",规则配置!$H$7,IF(OR($F164="内销",$F164="外销"),"",""))</f>
        <v/>
      </c>
      <c r="AM164" s="5" t="str">
        <f>IF($F164="研发",规则配置!$J$4,IF(OR($F164="内销",$F164="外销"),规则配置!$K$4,""))</f>
        <v/>
      </c>
      <c r="AN164" s="5" t="str">
        <f>IF($F164="研发",规则配置!$J$5,IF(OR($F164="内销",$F164="外销"),规则配置!$K$5,""))</f>
        <v/>
      </c>
      <c r="AO164" s="5" t="str">
        <f>IF($F164="研发",规则配置!$J$6,IF(OR($F164="内销",$F164="外销"),规则配置!$K$6,""))</f>
        <v/>
      </c>
      <c r="AP164" s="5" t="str">
        <f>IF($F164="研发",规则配置!$J$7,IF(OR($F164="内销",$F164="外销"),规则配置!$K$7,""))</f>
        <v/>
      </c>
      <c r="AQ164" s="5" t="str">
        <f>IF($F164="研发",规则配置!$J$8,IF(OR($F164="内销",$F164="外销"),规则配置!$K$8,""))</f>
        <v/>
      </c>
      <c r="AR164" s="5" t="str">
        <f>IF($F164="研发",规则配置!$J$9,IF(OR($F164="内销",$F164="外销"),规则配置!$K$9,""))</f>
        <v/>
      </c>
      <c r="AS164" s="5" t="str">
        <f>IF($F164="研发",规则配置!$J$10,IF(OR($F164="内销",$F164="外销"),规则配置!$K$10,""))</f>
        <v/>
      </c>
      <c r="AT164" s="5" t="str">
        <f>IF($F164="研发",规则配置!$J$11,IF(OR($F164="内销",$F164="外销"),规则配置!$K$11,""))</f>
        <v/>
      </c>
      <c r="AU164" s="5" t="str">
        <f>IF($F164="研发",规则配置!$J$12,IF(OR($F164="内销",$F164="外销"),规则配置!$K$12,""))</f>
        <v/>
      </c>
      <c r="AV164" s="5" t="str">
        <f>IF($F164="研发",规则配置!$J$13,IF(OR($F164="内销",$F164="外销"),规则配置!$K$13,""))</f>
        <v/>
      </c>
      <c r="AW164" s="5" t="str">
        <f>IF($F164="研发","",IF(OR($F164="内销",$F164="外销"),规则配置!$K$14,""))</f>
        <v/>
      </c>
      <c r="AX164" s="5"/>
      <c r="AY164" s="5"/>
      <c r="AZ164" s="5"/>
      <c r="BA164" s="5"/>
      <c r="BB164" s="5"/>
      <c r="BC164" s="5"/>
      <c r="BD164" s="5"/>
      <c r="BE164" s="5"/>
    </row>
    <row r="165" spans="34:57">
      <c r="AH165" s="14" t="str">
        <f ca="1" t="shared" si="22"/>
        <v/>
      </c>
      <c r="AI165" s="5" t="str">
        <f>IF($F165="研发",规则配置!$H$4,IF(OR($F165="内销",$F165="外销"),规则配置!$I$4,""))</f>
        <v/>
      </c>
      <c r="AJ165" s="5" t="str">
        <f>IF($F165="研发",规则配置!$H$5,IF(OR($F165="内销",$F165="外销"),规则配置!$I$5,""))</f>
        <v/>
      </c>
      <c r="AK165" s="5" t="str">
        <f>IF($F165="研发",规则配置!$H$6,IF(OR($F165="内销",$F165="外销"),规则配置!$I$6,""))</f>
        <v/>
      </c>
      <c r="AL165" s="5" t="str">
        <f>IF($F165="研发",规则配置!$H$7,IF(OR($F165="内销",$F165="外销"),"",""))</f>
        <v/>
      </c>
      <c r="AM165" s="5" t="str">
        <f>IF($F165="研发",规则配置!$J$4,IF(OR($F165="内销",$F165="外销"),规则配置!$K$4,""))</f>
        <v/>
      </c>
      <c r="AN165" s="5" t="str">
        <f>IF($F165="研发",规则配置!$J$5,IF(OR($F165="内销",$F165="外销"),规则配置!$K$5,""))</f>
        <v/>
      </c>
      <c r="AO165" s="5" t="str">
        <f>IF($F165="研发",规则配置!$J$6,IF(OR($F165="内销",$F165="外销"),规则配置!$K$6,""))</f>
        <v/>
      </c>
      <c r="AP165" s="5" t="str">
        <f>IF($F165="研发",规则配置!$J$7,IF(OR($F165="内销",$F165="外销"),规则配置!$K$7,""))</f>
        <v/>
      </c>
      <c r="AQ165" s="5" t="str">
        <f>IF($F165="研发",规则配置!$J$8,IF(OR($F165="内销",$F165="外销"),规则配置!$K$8,""))</f>
        <v/>
      </c>
      <c r="AR165" s="5" t="str">
        <f>IF($F165="研发",规则配置!$J$9,IF(OR($F165="内销",$F165="外销"),规则配置!$K$9,""))</f>
        <v/>
      </c>
      <c r="AS165" s="5" t="str">
        <f>IF($F165="研发",规则配置!$J$10,IF(OR($F165="内销",$F165="外销"),规则配置!$K$10,""))</f>
        <v/>
      </c>
      <c r="AT165" s="5" t="str">
        <f>IF($F165="研发",规则配置!$J$11,IF(OR($F165="内销",$F165="外销"),规则配置!$K$11,""))</f>
        <v/>
      </c>
      <c r="AU165" s="5" t="str">
        <f>IF($F165="研发",规则配置!$J$12,IF(OR($F165="内销",$F165="外销"),规则配置!$K$12,""))</f>
        <v/>
      </c>
      <c r="AV165" s="5" t="str">
        <f>IF($F165="研发",规则配置!$J$13,IF(OR($F165="内销",$F165="外销"),规则配置!$K$13,""))</f>
        <v/>
      </c>
      <c r="AW165" s="5" t="str">
        <f>IF($F165="研发","",IF(OR($F165="内销",$F165="外销"),规则配置!$K$14,""))</f>
        <v/>
      </c>
      <c r="AX165" s="5"/>
      <c r="AY165" s="5"/>
      <c r="AZ165" s="5"/>
      <c r="BA165" s="5"/>
      <c r="BB165" s="5"/>
      <c r="BC165" s="5"/>
      <c r="BD165" s="5"/>
      <c r="BE165" s="5"/>
    </row>
    <row r="166" spans="34:57">
      <c r="AH166" s="14" t="str">
        <f ca="1" t="shared" si="22"/>
        <v/>
      </c>
      <c r="AI166" s="5" t="str">
        <f>IF($F166="研发",规则配置!$H$4,IF(OR($F166="内销",$F166="外销"),规则配置!$I$4,""))</f>
        <v/>
      </c>
      <c r="AJ166" s="5" t="str">
        <f>IF($F166="研发",规则配置!$H$5,IF(OR($F166="内销",$F166="外销"),规则配置!$I$5,""))</f>
        <v/>
      </c>
      <c r="AK166" s="5" t="str">
        <f>IF($F166="研发",规则配置!$H$6,IF(OR($F166="内销",$F166="外销"),规则配置!$I$6,""))</f>
        <v/>
      </c>
      <c r="AL166" s="5" t="str">
        <f>IF($F166="研发",规则配置!$H$7,IF(OR($F166="内销",$F166="外销"),"",""))</f>
        <v/>
      </c>
      <c r="AM166" s="5" t="str">
        <f>IF($F166="研发",规则配置!$J$4,IF(OR($F166="内销",$F166="外销"),规则配置!$K$4,""))</f>
        <v/>
      </c>
      <c r="AN166" s="5" t="str">
        <f>IF($F166="研发",规则配置!$J$5,IF(OR($F166="内销",$F166="外销"),规则配置!$K$5,""))</f>
        <v/>
      </c>
      <c r="AO166" s="5" t="str">
        <f>IF($F166="研发",规则配置!$J$6,IF(OR($F166="内销",$F166="外销"),规则配置!$K$6,""))</f>
        <v/>
      </c>
      <c r="AP166" s="5" t="str">
        <f>IF($F166="研发",规则配置!$J$7,IF(OR($F166="内销",$F166="外销"),规则配置!$K$7,""))</f>
        <v/>
      </c>
      <c r="AQ166" s="5" t="str">
        <f>IF($F166="研发",规则配置!$J$8,IF(OR($F166="内销",$F166="外销"),规则配置!$K$8,""))</f>
        <v/>
      </c>
      <c r="AR166" s="5" t="str">
        <f>IF($F166="研发",规则配置!$J$9,IF(OR($F166="内销",$F166="外销"),规则配置!$K$9,""))</f>
        <v/>
      </c>
      <c r="AS166" s="5" t="str">
        <f>IF($F166="研发",规则配置!$J$10,IF(OR($F166="内销",$F166="外销"),规则配置!$K$10,""))</f>
        <v/>
      </c>
      <c r="AT166" s="5" t="str">
        <f>IF($F166="研发",规则配置!$J$11,IF(OR($F166="内销",$F166="外销"),规则配置!$K$11,""))</f>
        <v/>
      </c>
      <c r="AU166" s="5" t="str">
        <f>IF($F166="研发",规则配置!$J$12,IF(OR($F166="内销",$F166="外销"),规则配置!$K$12,""))</f>
        <v/>
      </c>
      <c r="AV166" s="5" t="str">
        <f>IF($F166="研发",规则配置!$J$13,IF(OR($F166="内销",$F166="外销"),规则配置!$K$13,""))</f>
        <v/>
      </c>
      <c r="AW166" s="5" t="str">
        <f>IF($F166="研发","",IF(OR($F166="内销",$F166="外销"),规则配置!$K$14,""))</f>
        <v/>
      </c>
      <c r="AX166" s="5"/>
      <c r="AY166" s="5"/>
      <c r="AZ166" s="5"/>
      <c r="BA166" s="5"/>
      <c r="BB166" s="5"/>
      <c r="BC166" s="5"/>
      <c r="BD166" s="5"/>
      <c r="BE166" s="5"/>
    </row>
    <row r="167" spans="34:57">
      <c r="AH167" s="14" t="str">
        <f ca="1" t="shared" si="22"/>
        <v/>
      </c>
      <c r="AI167" s="5" t="str">
        <f>IF($F167="研发",规则配置!$H$4,IF(OR($F167="内销",$F167="外销"),规则配置!$I$4,""))</f>
        <v/>
      </c>
      <c r="AJ167" s="5" t="str">
        <f>IF($F167="研发",规则配置!$H$5,IF(OR($F167="内销",$F167="外销"),规则配置!$I$5,""))</f>
        <v/>
      </c>
      <c r="AK167" s="5" t="str">
        <f>IF($F167="研发",规则配置!$H$6,IF(OR($F167="内销",$F167="外销"),规则配置!$I$6,""))</f>
        <v/>
      </c>
      <c r="AL167" s="5" t="str">
        <f>IF($F167="研发",规则配置!$H$7,IF(OR($F167="内销",$F167="外销"),"",""))</f>
        <v/>
      </c>
      <c r="AM167" s="5" t="str">
        <f>IF($F167="研发",规则配置!$J$4,IF(OR($F167="内销",$F167="外销"),规则配置!$K$4,""))</f>
        <v/>
      </c>
      <c r="AN167" s="5" t="str">
        <f>IF($F167="研发",规则配置!$J$5,IF(OR($F167="内销",$F167="外销"),规则配置!$K$5,""))</f>
        <v/>
      </c>
      <c r="AO167" s="5" t="str">
        <f>IF($F167="研发",规则配置!$J$6,IF(OR($F167="内销",$F167="外销"),规则配置!$K$6,""))</f>
        <v/>
      </c>
      <c r="AP167" s="5" t="str">
        <f>IF($F167="研发",规则配置!$J$7,IF(OR($F167="内销",$F167="外销"),规则配置!$K$7,""))</f>
        <v/>
      </c>
      <c r="AQ167" s="5" t="str">
        <f>IF($F167="研发",规则配置!$J$8,IF(OR($F167="内销",$F167="外销"),规则配置!$K$8,""))</f>
        <v/>
      </c>
      <c r="AR167" s="5" t="str">
        <f>IF($F167="研发",规则配置!$J$9,IF(OR($F167="内销",$F167="外销"),规则配置!$K$9,""))</f>
        <v/>
      </c>
      <c r="AS167" s="5" t="str">
        <f>IF($F167="研发",规则配置!$J$10,IF(OR($F167="内销",$F167="外销"),规则配置!$K$10,""))</f>
        <v/>
      </c>
      <c r="AT167" s="5" t="str">
        <f>IF($F167="研发",规则配置!$J$11,IF(OR($F167="内销",$F167="外销"),规则配置!$K$11,""))</f>
        <v/>
      </c>
      <c r="AU167" s="5" t="str">
        <f>IF($F167="研发",规则配置!$J$12,IF(OR($F167="内销",$F167="外销"),规则配置!$K$12,""))</f>
        <v/>
      </c>
      <c r="AV167" s="5" t="str">
        <f>IF($F167="研发",规则配置!$J$13,IF(OR($F167="内销",$F167="外销"),规则配置!$K$13,""))</f>
        <v/>
      </c>
      <c r="AW167" s="5" t="str">
        <f>IF($F167="研发","",IF(OR($F167="内销",$F167="外销"),规则配置!$K$14,""))</f>
        <v/>
      </c>
      <c r="AX167" s="5"/>
      <c r="AY167" s="5"/>
      <c r="AZ167" s="5"/>
      <c r="BA167" s="5"/>
      <c r="BB167" s="5"/>
      <c r="BC167" s="5"/>
      <c r="BD167" s="5"/>
      <c r="BE167" s="5"/>
    </row>
    <row r="168" spans="34:57">
      <c r="AH168" s="14" t="str">
        <f ca="1" t="shared" si="22"/>
        <v/>
      </c>
      <c r="AI168" s="5" t="str">
        <f>IF($F168="研发",规则配置!$H$4,IF(OR($F168="内销",$F168="外销"),规则配置!$I$4,""))</f>
        <v/>
      </c>
      <c r="AJ168" s="5" t="str">
        <f>IF($F168="研发",规则配置!$H$5,IF(OR($F168="内销",$F168="外销"),规则配置!$I$5,""))</f>
        <v/>
      </c>
      <c r="AK168" s="5" t="str">
        <f>IF($F168="研发",规则配置!$H$6,IF(OR($F168="内销",$F168="外销"),规则配置!$I$6,""))</f>
        <v/>
      </c>
      <c r="AL168" s="5" t="str">
        <f>IF($F168="研发",规则配置!$H$7,IF(OR($F168="内销",$F168="外销"),"",""))</f>
        <v/>
      </c>
      <c r="AM168" s="5" t="str">
        <f>IF($F168="研发",规则配置!$J$4,IF(OR($F168="内销",$F168="外销"),规则配置!$K$4,""))</f>
        <v/>
      </c>
      <c r="AN168" s="5" t="str">
        <f>IF($F168="研发",规则配置!$J$5,IF(OR($F168="内销",$F168="外销"),规则配置!$K$5,""))</f>
        <v/>
      </c>
      <c r="AO168" s="5" t="str">
        <f>IF($F168="研发",规则配置!$J$6,IF(OR($F168="内销",$F168="外销"),规则配置!$K$6,""))</f>
        <v/>
      </c>
      <c r="AP168" s="5" t="str">
        <f>IF($F168="研发",规则配置!$J$7,IF(OR($F168="内销",$F168="外销"),规则配置!$K$7,""))</f>
        <v/>
      </c>
      <c r="AQ168" s="5" t="str">
        <f>IF($F168="研发",规则配置!$J$8,IF(OR($F168="内销",$F168="外销"),规则配置!$K$8,""))</f>
        <v/>
      </c>
      <c r="AR168" s="5" t="str">
        <f>IF($F168="研发",规则配置!$J$9,IF(OR($F168="内销",$F168="外销"),规则配置!$K$9,""))</f>
        <v/>
      </c>
      <c r="AS168" s="5" t="str">
        <f>IF($F168="研发",规则配置!$J$10,IF(OR($F168="内销",$F168="外销"),规则配置!$K$10,""))</f>
        <v/>
      </c>
      <c r="AT168" s="5" t="str">
        <f>IF($F168="研发",规则配置!$J$11,IF(OR($F168="内销",$F168="外销"),规则配置!$K$11,""))</f>
        <v/>
      </c>
      <c r="AU168" s="5" t="str">
        <f>IF($F168="研发",规则配置!$J$12,IF(OR($F168="内销",$F168="外销"),规则配置!$K$12,""))</f>
        <v/>
      </c>
      <c r="AV168" s="5" t="str">
        <f>IF($F168="研发",规则配置!$J$13,IF(OR($F168="内销",$F168="外销"),规则配置!$K$13,""))</f>
        <v/>
      </c>
      <c r="AW168" s="5" t="str">
        <f>IF($F168="研发","",IF(OR($F168="内销",$F168="外销"),规则配置!$K$14,""))</f>
        <v/>
      </c>
      <c r="AX168" s="5"/>
      <c r="AY168" s="5"/>
      <c r="AZ168" s="5"/>
      <c r="BA168" s="5"/>
      <c r="BB168" s="5"/>
      <c r="BC168" s="5"/>
      <c r="BD168" s="5"/>
      <c r="BE168" s="5"/>
    </row>
    <row r="169" spans="34:57">
      <c r="AH169" s="14" t="str">
        <f ca="1" t="shared" si="22"/>
        <v/>
      </c>
      <c r="AI169" s="5" t="str">
        <f>IF($F169="研发",规则配置!$H$4,IF(OR($F169="内销",$F169="外销"),规则配置!$I$4,""))</f>
        <v/>
      </c>
      <c r="AJ169" s="5" t="str">
        <f>IF($F169="研发",规则配置!$H$5,IF(OR($F169="内销",$F169="外销"),规则配置!$I$5,""))</f>
        <v/>
      </c>
      <c r="AK169" s="5" t="str">
        <f>IF($F169="研发",规则配置!$H$6,IF(OR($F169="内销",$F169="外销"),规则配置!$I$6,""))</f>
        <v/>
      </c>
      <c r="AL169" s="5" t="str">
        <f>IF($F169="研发",规则配置!$H$7,IF(OR($F169="内销",$F169="外销"),"",""))</f>
        <v/>
      </c>
      <c r="AM169" s="5" t="str">
        <f>IF($F169="研发",规则配置!$J$4,IF(OR($F169="内销",$F169="外销"),规则配置!$K$4,""))</f>
        <v/>
      </c>
      <c r="AN169" s="5" t="str">
        <f>IF($F169="研发",规则配置!$J$5,IF(OR($F169="内销",$F169="外销"),规则配置!$K$5,""))</f>
        <v/>
      </c>
      <c r="AO169" s="5" t="str">
        <f>IF($F169="研发",规则配置!$J$6,IF(OR($F169="内销",$F169="外销"),规则配置!$K$6,""))</f>
        <v/>
      </c>
      <c r="AP169" s="5" t="str">
        <f>IF($F169="研发",规则配置!$J$7,IF(OR($F169="内销",$F169="外销"),规则配置!$K$7,""))</f>
        <v/>
      </c>
      <c r="AQ169" s="5" t="str">
        <f>IF($F169="研发",规则配置!$J$8,IF(OR($F169="内销",$F169="外销"),规则配置!$K$8,""))</f>
        <v/>
      </c>
      <c r="AR169" s="5" t="str">
        <f>IF($F169="研发",规则配置!$J$9,IF(OR($F169="内销",$F169="外销"),规则配置!$K$9,""))</f>
        <v/>
      </c>
      <c r="AS169" s="5" t="str">
        <f>IF($F169="研发",规则配置!$J$10,IF(OR($F169="内销",$F169="外销"),规则配置!$K$10,""))</f>
        <v/>
      </c>
      <c r="AT169" s="5" t="str">
        <f>IF($F169="研发",规则配置!$J$11,IF(OR($F169="内销",$F169="外销"),规则配置!$K$11,""))</f>
        <v/>
      </c>
      <c r="AU169" s="5" t="str">
        <f>IF($F169="研发",规则配置!$J$12,IF(OR($F169="内销",$F169="外销"),规则配置!$K$12,""))</f>
        <v/>
      </c>
      <c r="AV169" s="5" t="str">
        <f>IF($F169="研发",规则配置!$J$13,IF(OR($F169="内销",$F169="外销"),规则配置!$K$13,""))</f>
        <v/>
      </c>
      <c r="AW169" s="5" t="str">
        <f>IF($F169="研发","",IF(OR($F169="内销",$F169="外销"),规则配置!$K$14,""))</f>
        <v/>
      </c>
      <c r="AX169" s="5"/>
      <c r="AY169" s="5"/>
      <c r="AZ169" s="5"/>
      <c r="BA169" s="5"/>
      <c r="BB169" s="5"/>
      <c r="BC169" s="5"/>
      <c r="BD169" s="5"/>
      <c r="BE169" s="5"/>
    </row>
    <row r="170" spans="34:57">
      <c r="AH170" s="14" t="str">
        <f ca="1" t="shared" si="22"/>
        <v/>
      </c>
      <c r="AI170" s="5" t="str">
        <f>IF($F170="研发",规则配置!$H$4,IF(OR($F170="内销",$F170="外销"),规则配置!$I$4,""))</f>
        <v/>
      </c>
      <c r="AJ170" s="5" t="str">
        <f>IF($F170="研发",规则配置!$H$5,IF(OR($F170="内销",$F170="外销"),规则配置!$I$5,""))</f>
        <v/>
      </c>
      <c r="AK170" s="5" t="str">
        <f>IF($F170="研发",规则配置!$H$6,IF(OR($F170="内销",$F170="外销"),规则配置!$I$6,""))</f>
        <v/>
      </c>
      <c r="AL170" s="5" t="str">
        <f>IF($F170="研发",规则配置!$H$7,IF(OR($F170="内销",$F170="外销"),"",""))</f>
        <v/>
      </c>
      <c r="AM170" s="5" t="str">
        <f>IF($F170="研发",规则配置!$J$4,IF(OR($F170="内销",$F170="外销"),规则配置!$K$4,""))</f>
        <v/>
      </c>
      <c r="AN170" s="5" t="str">
        <f>IF($F170="研发",规则配置!$J$5,IF(OR($F170="内销",$F170="外销"),规则配置!$K$5,""))</f>
        <v/>
      </c>
      <c r="AO170" s="5" t="str">
        <f>IF($F170="研发",规则配置!$J$6,IF(OR($F170="内销",$F170="外销"),规则配置!$K$6,""))</f>
        <v/>
      </c>
      <c r="AP170" s="5" t="str">
        <f>IF($F170="研发",规则配置!$J$7,IF(OR($F170="内销",$F170="外销"),规则配置!$K$7,""))</f>
        <v/>
      </c>
      <c r="AQ170" s="5" t="str">
        <f>IF($F170="研发",规则配置!$J$8,IF(OR($F170="内销",$F170="外销"),规则配置!$K$8,""))</f>
        <v/>
      </c>
      <c r="AR170" s="5" t="str">
        <f>IF($F170="研发",规则配置!$J$9,IF(OR($F170="内销",$F170="外销"),规则配置!$K$9,""))</f>
        <v/>
      </c>
      <c r="AS170" s="5" t="str">
        <f>IF($F170="研发",规则配置!$J$10,IF(OR($F170="内销",$F170="外销"),规则配置!$K$10,""))</f>
        <v/>
      </c>
      <c r="AT170" s="5" t="str">
        <f>IF($F170="研发",规则配置!$J$11,IF(OR($F170="内销",$F170="外销"),规则配置!$K$11,""))</f>
        <v/>
      </c>
      <c r="AU170" s="5" t="str">
        <f>IF($F170="研发",规则配置!$J$12,IF(OR($F170="内销",$F170="外销"),规则配置!$K$12,""))</f>
        <v/>
      </c>
      <c r="AV170" s="5" t="str">
        <f>IF($F170="研发",规则配置!$J$13,IF(OR($F170="内销",$F170="外销"),规则配置!$K$13,""))</f>
        <v/>
      </c>
      <c r="AW170" s="5" t="str">
        <f>IF($F170="研发","",IF(OR($F170="内销",$F170="外销"),规则配置!$K$14,""))</f>
        <v/>
      </c>
      <c r="AX170" s="5"/>
      <c r="AY170" s="5"/>
      <c r="AZ170" s="5"/>
      <c r="BA170" s="5"/>
      <c r="BB170" s="5"/>
      <c r="BC170" s="5"/>
      <c r="BD170" s="5"/>
      <c r="BE170" s="5"/>
    </row>
    <row r="171" spans="34:57">
      <c r="AH171" s="14" t="str">
        <f ca="1" t="shared" si="22"/>
        <v/>
      </c>
      <c r="AI171" s="5" t="str">
        <f>IF($F171="研发",规则配置!$H$4,IF(OR($F171="内销",$F171="外销"),规则配置!$I$4,""))</f>
        <v/>
      </c>
      <c r="AJ171" s="5" t="str">
        <f>IF($F171="研发",规则配置!$H$5,IF(OR($F171="内销",$F171="外销"),规则配置!$I$5,""))</f>
        <v/>
      </c>
      <c r="AK171" s="5" t="str">
        <f>IF($F171="研发",规则配置!$H$6,IF(OR($F171="内销",$F171="外销"),规则配置!$I$6,""))</f>
        <v/>
      </c>
      <c r="AL171" s="5" t="str">
        <f>IF($F171="研发",规则配置!$H$7,IF(OR($F171="内销",$F171="外销"),"",""))</f>
        <v/>
      </c>
      <c r="AM171" s="5" t="str">
        <f>IF($F171="研发",规则配置!$J$4,IF(OR($F171="内销",$F171="外销"),规则配置!$K$4,""))</f>
        <v/>
      </c>
      <c r="AN171" s="5" t="str">
        <f>IF($F171="研发",规则配置!$J$5,IF(OR($F171="内销",$F171="外销"),规则配置!$K$5,""))</f>
        <v/>
      </c>
      <c r="AO171" s="5" t="str">
        <f>IF($F171="研发",规则配置!$J$6,IF(OR($F171="内销",$F171="外销"),规则配置!$K$6,""))</f>
        <v/>
      </c>
      <c r="AP171" s="5" t="str">
        <f>IF($F171="研发",规则配置!$J$7,IF(OR($F171="内销",$F171="外销"),规则配置!$K$7,""))</f>
        <v/>
      </c>
      <c r="AQ171" s="5" t="str">
        <f>IF($F171="研发",规则配置!$J$8,IF(OR($F171="内销",$F171="外销"),规则配置!$K$8,""))</f>
        <v/>
      </c>
      <c r="AR171" s="5" t="str">
        <f>IF($F171="研发",规则配置!$J$9,IF(OR($F171="内销",$F171="外销"),规则配置!$K$9,""))</f>
        <v/>
      </c>
      <c r="AS171" s="5" t="str">
        <f>IF($F171="研发",规则配置!$J$10,IF(OR($F171="内销",$F171="外销"),规则配置!$K$10,""))</f>
        <v/>
      </c>
      <c r="AT171" s="5" t="str">
        <f>IF($F171="研发",规则配置!$J$11,IF(OR($F171="内销",$F171="外销"),规则配置!$K$11,""))</f>
        <v/>
      </c>
      <c r="AU171" s="5" t="str">
        <f>IF($F171="研发",规则配置!$J$12,IF(OR($F171="内销",$F171="外销"),规则配置!$K$12,""))</f>
        <v/>
      </c>
      <c r="AV171" s="5" t="str">
        <f>IF($F171="研发",规则配置!$J$13,IF(OR($F171="内销",$F171="外销"),规则配置!$K$13,""))</f>
        <v/>
      </c>
      <c r="AW171" s="5" t="str">
        <f>IF($F171="研发","",IF(OR($F171="内销",$F171="外销"),规则配置!$K$14,""))</f>
        <v/>
      </c>
      <c r="AX171" s="5"/>
      <c r="AY171" s="5"/>
      <c r="AZ171" s="5"/>
      <c r="BA171" s="5"/>
      <c r="BB171" s="5"/>
      <c r="BC171" s="5"/>
      <c r="BD171" s="5"/>
      <c r="BE171" s="5"/>
    </row>
    <row r="172" spans="34:57">
      <c r="AH172" s="14" t="str">
        <f ca="1" t="shared" si="22"/>
        <v/>
      </c>
      <c r="AI172" s="5" t="str">
        <f>IF($F172="研发",规则配置!$H$4,IF(OR($F172="内销",$F172="外销"),规则配置!$I$4,""))</f>
        <v/>
      </c>
      <c r="AJ172" s="5" t="str">
        <f>IF($F172="研发",规则配置!$H$5,IF(OR($F172="内销",$F172="外销"),规则配置!$I$5,""))</f>
        <v/>
      </c>
      <c r="AK172" s="5" t="str">
        <f>IF($F172="研发",规则配置!$H$6,IF(OR($F172="内销",$F172="外销"),规则配置!$I$6,""))</f>
        <v/>
      </c>
      <c r="AL172" s="5" t="str">
        <f>IF($F172="研发",规则配置!$H$7,IF(OR($F172="内销",$F172="外销"),"",""))</f>
        <v/>
      </c>
      <c r="AM172" s="5" t="str">
        <f>IF($F172="研发",规则配置!$J$4,IF(OR($F172="内销",$F172="外销"),规则配置!$K$4,""))</f>
        <v/>
      </c>
      <c r="AN172" s="5" t="str">
        <f>IF($F172="研发",规则配置!$J$5,IF(OR($F172="内销",$F172="外销"),规则配置!$K$5,""))</f>
        <v/>
      </c>
      <c r="AO172" s="5" t="str">
        <f>IF($F172="研发",规则配置!$J$6,IF(OR($F172="内销",$F172="外销"),规则配置!$K$6,""))</f>
        <v/>
      </c>
      <c r="AP172" s="5" t="str">
        <f>IF($F172="研发",规则配置!$J$7,IF(OR($F172="内销",$F172="外销"),规则配置!$K$7,""))</f>
        <v/>
      </c>
      <c r="AQ172" s="5" t="str">
        <f>IF($F172="研发",规则配置!$J$8,IF(OR($F172="内销",$F172="外销"),规则配置!$K$8,""))</f>
        <v/>
      </c>
      <c r="AR172" s="5" t="str">
        <f>IF($F172="研发",规则配置!$J$9,IF(OR($F172="内销",$F172="外销"),规则配置!$K$9,""))</f>
        <v/>
      </c>
      <c r="AS172" s="5" t="str">
        <f>IF($F172="研发",规则配置!$J$10,IF(OR($F172="内销",$F172="外销"),规则配置!$K$10,""))</f>
        <v/>
      </c>
      <c r="AT172" s="5" t="str">
        <f>IF($F172="研发",规则配置!$J$11,IF(OR($F172="内销",$F172="外销"),规则配置!$K$11,""))</f>
        <v/>
      </c>
      <c r="AU172" s="5" t="str">
        <f>IF($F172="研发",规则配置!$J$12,IF(OR($F172="内销",$F172="外销"),规则配置!$K$12,""))</f>
        <v/>
      </c>
      <c r="AV172" s="5" t="str">
        <f>IF($F172="研发",规则配置!$J$13,IF(OR($F172="内销",$F172="外销"),规则配置!$K$13,""))</f>
        <v/>
      </c>
      <c r="AW172" s="5" t="str">
        <f>IF($F172="研发","",IF(OR($F172="内销",$F172="外销"),规则配置!$K$14,""))</f>
        <v/>
      </c>
      <c r="AX172" s="5"/>
      <c r="AY172" s="5"/>
      <c r="AZ172" s="5"/>
      <c r="BA172" s="5"/>
      <c r="BB172" s="5"/>
      <c r="BC172" s="5"/>
      <c r="BD172" s="5"/>
      <c r="BE172" s="5"/>
    </row>
    <row r="173" spans="34:57">
      <c r="AH173" s="14" t="str">
        <f ca="1" t="shared" si="22"/>
        <v/>
      </c>
      <c r="AI173" s="5" t="str">
        <f>IF($F173="研发",规则配置!$H$4,IF(OR($F173="内销",$F173="外销"),规则配置!$I$4,""))</f>
        <v/>
      </c>
      <c r="AJ173" s="5" t="str">
        <f>IF($F173="研发",规则配置!$H$5,IF(OR($F173="内销",$F173="外销"),规则配置!$I$5,""))</f>
        <v/>
      </c>
      <c r="AK173" s="5" t="str">
        <f>IF($F173="研发",规则配置!$H$6,IF(OR($F173="内销",$F173="外销"),规则配置!$I$6,""))</f>
        <v/>
      </c>
      <c r="AL173" s="5" t="str">
        <f>IF($F173="研发",规则配置!$H$7,IF(OR($F173="内销",$F173="外销"),"",""))</f>
        <v/>
      </c>
      <c r="AM173" s="5" t="str">
        <f>IF($F173="研发",规则配置!$J$4,IF(OR($F173="内销",$F173="外销"),规则配置!$K$4,""))</f>
        <v/>
      </c>
      <c r="AN173" s="5" t="str">
        <f>IF($F173="研发",规则配置!$J$5,IF(OR($F173="内销",$F173="外销"),规则配置!$K$5,""))</f>
        <v/>
      </c>
      <c r="AO173" s="5" t="str">
        <f>IF($F173="研发",规则配置!$J$6,IF(OR($F173="内销",$F173="外销"),规则配置!$K$6,""))</f>
        <v/>
      </c>
      <c r="AP173" s="5" t="str">
        <f>IF($F173="研发",规则配置!$J$7,IF(OR($F173="内销",$F173="外销"),规则配置!$K$7,""))</f>
        <v/>
      </c>
      <c r="AQ173" s="5" t="str">
        <f>IF($F173="研发",规则配置!$J$8,IF(OR($F173="内销",$F173="外销"),规则配置!$K$8,""))</f>
        <v/>
      </c>
      <c r="AR173" s="5" t="str">
        <f>IF($F173="研发",规则配置!$J$9,IF(OR($F173="内销",$F173="外销"),规则配置!$K$9,""))</f>
        <v/>
      </c>
      <c r="AS173" s="5" t="str">
        <f>IF($F173="研发",规则配置!$J$10,IF(OR($F173="内销",$F173="外销"),规则配置!$K$10,""))</f>
        <v/>
      </c>
      <c r="AT173" s="5" t="str">
        <f>IF($F173="研发",规则配置!$J$11,IF(OR($F173="内销",$F173="外销"),规则配置!$K$11,""))</f>
        <v/>
      </c>
      <c r="AU173" s="5" t="str">
        <f>IF($F173="研发",规则配置!$J$12,IF(OR($F173="内销",$F173="外销"),规则配置!$K$12,""))</f>
        <v/>
      </c>
      <c r="AV173" s="5" t="str">
        <f>IF($F173="研发",规则配置!$J$13,IF(OR($F173="内销",$F173="外销"),规则配置!$K$13,""))</f>
        <v/>
      </c>
      <c r="AW173" s="5" t="str">
        <f>IF($F173="研发","",IF(OR($F173="内销",$F173="外销"),规则配置!$K$14,""))</f>
        <v/>
      </c>
      <c r="AX173" s="5"/>
      <c r="AY173" s="5"/>
      <c r="AZ173" s="5"/>
      <c r="BA173" s="5"/>
      <c r="BB173" s="5"/>
      <c r="BC173" s="5"/>
      <c r="BD173" s="5"/>
      <c r="BE173" s="5"/>
    </row>
    <row r="174" spans="34:57">
      <c r="AH174" s="14" t="str">
        <f ca="1" t="shared" si="22"/>
        <v/>
      </c>
      <c r="AI174" s="5" t="str">
        <f>IF($F174="研发",规则配置!$H$4,IF(OR($F174="内销",$F174="外销"),规则配置!$I$4,""))</f>
        <v/>
      </c>
      <c r="AJ174" s="5" t="str">
        <f>IF($F174="研发",规则配置!$H$5,IF(OR($F174="内销",$F174="外销"),规则配置!$I$5,""))</f>
        <v/>
      </c>
      <c r="AK174" s="5" t="str">
        <f>IF($F174="研发",规则配置!$H$6,IF(OR($F174="内销",$F174="外销"),规则配置!$I$6,""))</f>
        <v/>
      </c>
      <c r="AL174" s="5" t="str">
        <f>IF($F174="研发",规则配置!$H$7,IF(OR($F174="内销",$F174="外销"),"",""))</f>
        <v/>
      </c>
      <c r="AM174" s="5" t="str">
        <f>IF($F174="研发",规则配置!$J$4,IF(OR($F174="内销",$F174="外销"),规则配置!$K$4,""))</f>
        <v/>
      </c>
      <c r="AN174" s="5" t="str">
        <f>IF($F174="研发",规则配置!$J$5,IF(OR($F174="内销",$F174="外销"),规则配置!$K$5,""))</f>
        <v/>
      </c>
      <c r="AO174" s="5" t="str">
        <f>IF($F174="研发",规则配置!$J$6,IF(OR($F174="内销",$F174="外销"),规则配置!$K$6,""))</f>
        <v/>
      </c>
      <c r="AP174" s="5" t="str">
        <f>IF($F174="研发",规则配置!$J$7,IF(OR($F174="内销",$F174="外销"),规则配置!$K$7,""))</f>
        <v/>
      </c>
      <c r="AQ174" s="5" t="str">
        <f>IF($F174="研发",规则配置!$J$8,IF(OR($F174="内销",$F174="外销"),规则配置!$K$8,""))</f>
        <v/>
      </c>
      <c r="AR174" s="5" t="str">
        <f>IF($F174="研发",规则配置!$J$9,IF(OR($F174="内销",$F174="外销"),规则配置!$K$9,""))</f>
        <v/>
      </c>
      <c r="AS174" s="5" t="str">
        <f>IF($F174="研发",规则配置!$J$10,IF(OR($F174="内销",$F174="外销"),规则配置!$K$10,""))</f>
        <v/>
      </c>
      <c r="AT174" s="5" t="str">
        <f>IF($F174="研发",规则配置!$J$11,IF(OR($F174="内销",$F174="外销"),规则配置!$K$11,""))</f>
        <v/>
      </c>
      <c r="AU174" s="5" t="str">
        <f>IF($F174="研发",规则配置!$J$12,IF(OR($F174="内销",$F174="外销"),规则配置!$K$12,""))</f>
        <v/>
      </c>
      <c r="AV174" s="5" t="str">
        <f>IF($F174="研发",规则配置!$J$13,IF(OR($F174="内销",$F174="外销"),规则配置!$K$13,""))</f>
        <v/>
      </c>
      <c r="AW174" s="5" t="str">
        <f>IF($F174="研发","",IF(OR($F174="内销",$F174="外销"),规则配置!$K$14,""))</f>
        <v/>
      </c>
      <c r="AX174" s="5"/>
      <c r="AY174" s="5"/>
      <c r="AZ174" s="5"/>
      <c r="BA174" s="5"/>
      <c r="BB174" s="5"/>
      <c r="BC174" s="5"/>
      <c r="BD174" s="5"/>
      <c r="BE174" s="5"/>
    </row>
    <row r="175" spans="34:57">
      <c r="AH175" s="14" t="str">
        <f ca="1" t="shared" si="22"/>
        <v/>
      </c>
      <c r="AI175" s="5" t="str">
        <f>IF($F175="研发",规则配置!$H$4,IF(OR($F175="内销",$F175="外销"),规则配置!$I$4,""))</f>
        <v/>
      </c>
      <c r="AJ175" s="5" t="str">
        <f>IF($F175="研发",规则配置!$H$5,IF(OR($F175="内销",$F175="外销"),规则配置!$I$5,""))</f>
        <v/>
      </c>
      <c r="AK175" s="5" t="str">
        <f>IF($F175="研发",规则配置!$H$6,IF(OR($F175="内销",$F175="外销"),规则配置!$I$6,""))</f>
        <v/>
      </c>
      <c r="AL175" s="5" t="str">
        <f>IF($F175="研发",规则配置!$H$7,IF(OR($F175="内销",$F175="外销"),"",""))</f>
        <v/>
      </c>
      <c r="AM175" s="5" t="str">
        <f>IF($F175="研发",规则配置!$J$4,IF(OR($F175="内销",$F175="外销"),规则配置!$K$4,""))</f>
        <v/>
      </c>
      <c r="AN175" s="5" t="str">
        <f>IF($F175="研发",规则配置!$J$5,IF(OR($F175="内销",$F175="外销"),规则配置!$K$5,""))</f>
        <v/>
      </c>
      <c r="AO175" s="5" t="str">
        <f>IF($F175="研发",规则配置!$J$6,IF(OR($F175="内销",$F175="外销"),规则配置!$K$6,""))</f>
        <v/>
      </c>
      <c r="AP175" s="5" t="str">
        <f>IF($F175="研发",规则配置!$J$7,IF(OR($F175="内销",$F175="外销"),规则配置!$K$7,""))</f>
        <v/>
      </c>
      <c r="AQ175" s="5" t="str">
        <f>IF($F175="研发",规则配置!$J$8,IF(OR($F175="内销",$F175="外销"),规则配置!$K$8,""))</f>
        <v/>
      </c>
      <c r="AR175" s="5" t="str">
        <f>IF($F175="研发",规则配置!$J$9,IF(OR($F175="内销",$F175="外销"),规则配置!$K$9,""))</f>
        <v/>
      </c>
      <c r="AS175" s="5" t="str">
        <f>IF($F175="研发",规则配置!$J$10,IF(OR($F175="内销",$F175="外销"),规则配置!$K$10,""))</f>
        <v/>
      </c>
      <c r="AT175" s="5" t="str">
        <f>IF($F175="研发",规则配置!$J$11,IF(OR($F175="内销",$F175="外销"),规则配置!$K$11,""))</f>
        <v/>
      </c>
      <c r="AU175" s="5" t="str">
        <f>IF($F175="研发",规则配置!$J$12,IF(OR($F175="内销",$F175="外销"),规则配置!$K$12,""))</f>
        <v/>
      </c>
      <c r="AV175" s="5" t="str">
        <f>IF($F175="研发",规则配置!$J$13,IF(OR($F175="内销",$F175="外销"),规则配置!$K$13,""))</f>
        <v/>
      </c>
      <c r="AW175" s="5" t="str">
        <f>IF($F175="研发","",IF(OR($F175="内销",$F175="外销"),规则配置!$K$14,""))</f>
        <v/>
      </c>
      <c r="AX175" s="5"/>
      <c r="AY175" s="5"/>
      <c r="AZ175" s="5"/>
      <c r="BA175" s="5"/>
      <c r="BB175" s="5"/>
      <c r="BC175" s="5"/>
      <c r="BD175" s="5"/>
      <c r="BE175" s="5"/>
    </row>
    <row r="176" spans="34:57">
      <c r="AH176" s="14" t="str">
        <f ca="1" t="shared" si="22"/>
        <v/>
      </c>
      <c r="AI176" s="5" t="str">
        <f>IF($F176="研发",规则配置!$H$4,IF(OR($F176="内销",$F176="外销"),规则配置!$I$4,""))</f>
        <v/>
      </c>
      <c r="AJ176" s="5" t="str">
        <f>IF($F176="研发",规则配置!$H$5,IF(OR($F176="内销",$F176="外销"),规则配置!$I$5,""))</f>
        <v/>
      </c>
      <c r="AK176" s="5" t="str">
        <f>IF($F176="研发",规则配置!$H$6,IF(OR($F176="内销",$F176="外销"),规则配置!$I$6,""))</f>
        <v/>
      </c>
      <c r="AL176" s="5" t="str">
        <f>IF($F176="研发",规则配置!$H$7,IF(OR($F176="内销",$F176="外销"),"",""))</f>
        <v/>
      </c>
      <c r="AM176" s="5" t="str">
        <f>IF($F176="研发",规则配置!$J$4,IF(OR($F176="内销",$F176="外销"),规则配置!$K$4,""))</f>
        <v/>
      </c>
      <c r="AN176" s="5" t="str">
        <f>IF($F176="研发",规则配置!$J$5,IF(OR($F176="内销",$F176="外销"),规则配置!$K$5,""))</f>
        <v/>
      </c>
      <c r="AO176" s="5" t="str">
        <f>IF($F176="研发",规则配置!$J$6,IF(OR($F176="内销",$F176="外销"),规则配置!$K$6,""))</f>
        <v/>
      </c>
      <c r="AP176" s="5" t="str">
        <f>IF($F176="研发",规则配置!$J$7,IF(OR($F176="内销",$F176="外销"),规则配置!$K$7,""))</f>
        <v/>
      </c>
      <c r="AQ176" s="5" t="str">
        <f>IF($F176="研发",规则配置!$J$8,IF(OR($F176="内销",$F176="外销"),规则配置!$K$8,""))</f>
        <v/>
      </c>
      <c r="AR176" s="5" t="str">
        <f>IF($F176="研发",规则配置!$J$9,IF(OR($F176="内销",$F176="外销"),规则配置!$K$9,""))</f>
        <v/>
      </c>
      <c r="AS176" s="5" t="str">
        <f>IF($F176="研发",规则配置!$J$10,IF(OR($F176="内销",$F176="外销"),规则配置!$K$10,""))</f>
        <v/>
      </c>
      <c r="AT176" s="5" t="str">
        <f>IF($F176="研发",规则配置!$J$11,IF(OR($F176="内销",$F176="外销"),规则配置!$K$11,""))</f>
        <v/>
      </c>
      <c r="AU176" s="5" t="str">
        <f>IF($F176="研发",规则配置!$J$12,IF(OR($F176="内销",$F176="外销"),规则配置!$K$12,""))</f>
        <v/>
      </c>
      <c r="AV176" s="5" t="str">
        <f>IF($F176="研发",规则配置!$J$13,IF(OR($F176="内销",$F176="外销"),规则配置!$K$13,""))</f>
        <v/>
      </c>
      <c r="AW176" s="5" t="str">
        <f>IF($F176="研发","",IF(OR($F176="内销",$F176="外销"),规则配置!$K$14,""))</f>
        <v/>
      </c>
      <c r="AX176" s="5"/>
      <c r="AY176" s="5"/>
      <c r="AZ176" s="5"/>
      <c r="BA176" s="5"/>
      <c r="BB176" s="5"/>
      <c r="BC176" s="5"/>
      <c r="BD176" s="5"/>
      <c r="BE176" s="5"/>
    </row>
    <row r="177" spans="34:57">
      <c r="AH177" s="14" t="str">
        <f ca="1" t="shared" si="22"/>
        <v/>
      </c>
      <c r="AI177" s="5" t="str">
        <f>IF($F177="研发",规则配置!$H$4,IF(OR($F177="内销",$F177="外销"),规则配置!$I$4,""))</f>
        <v/>
      </c>
      <c r="AJ177" s="5" t="str">
        <f>IF($F177="研发",规则配置!$H$5,IF(OR($F177="内销",$F177="外销"),规则配置!$I$5,""))</f>
        <v/>
      </c>
      <c r="AK177" s="5" t="str">
        <f>IF($F177="研发",规则配置!$H$6,IF(OR($F177="内销",$F177="外销"),规则配置!$I$6,""))</f>
        <v/>
      </c>
      <c r="AL177" s="5" t="str">
        <f>IF($F177="研发",规则配置!$H$7,IF(OR($F177="内销",$F177="外销"),"",""))</f>
        <v/>
      </c>
      <c r="AM177" s="5" t="str">
        <f>IF($F177="研发",规则配置!$J$4,IF(OR($F177="内销",$F177="外销"),规则配置!$K$4,""))</f>
        <v/>
      </c>
      <c r="AN177" s="5" t="str">
        <f>IF($F177="研发",规则配置!$J$5,IF(OR($F177="内销",$F177="外销"),规则配置!$K$5,""))</f>
        <v/>
      </c>
      <c r="AO177" s="5" t="str">
        <f>IF($F177="研发",规则配置!$J$6,IF(OR($F177="内销",$F177="外销"),规则配置!$K$6,""))</f>
        <v/>
      </c>
      <c r="AP177" s="5" t="str">
        <f>IF($F177="研发",规则配置!$J$7,IF(OR($F177="内销",$F177="外销"),规则配置!$K$7,""))</f>
        <v/>
      </c>
      <c r="AQ177" s="5" t="str">
        <f>IF($F177="研发",规则配置!$J$8,IF(OR($F177="内销",$F177="外销"),规则配置!$K$8,""))</f>
        <v/>
      </c>
      <c r="AR177" s="5" t="str">
        <f>IF($F177="研发",规则配置!$J$9,IF(OR($F177="内销",$F177="外销"),规则配置!$K$9,""))</f>
        <v/>
      </c>
      <c r="AS177" s="5" t="str">
        <f>IF($F177="研发",规则配置!$J$10,IF(OR($F177="内销",$F177="外销"),规则配置!$K$10,""))</f>
        <v/>
      </c>
      <c r="AT177" s="5" t="str">
        <f>IF($F177="研发",规则配置!$J$11,IF(OR($F177="内销",$F177="外销"),规则配置!$K$11,""))</f>
        <v/>
      </c>
      <c r="AU177" s="5" t="str">
        <f>IF($F177="研发",规则配置!$J$12,IF(OR($F177="内销",$F177="外销"),规则配置!$K$12,""))</f>
        <v/>
      </c>
      <c r="AV177" s="5" t="str">
        <f>IF($F177="研发",规则配置!$J$13,IF(OR($F177="内销",$F177="外销"),规则配置!$K$13,""))</f>
        <v/>
      </c>
      <c r="AW177" s="5" t="str">
        <f>IF($F177="研发","",IF(OR($F177="内销",$F177="外销"),规则配置!$K$14,""))</f>
        <v/>
      </c>
      <c r="AX177" s="5"/>
      <c r="AY177" s="5"/>
      <c r="AZ177" s="5"/>
      <c r="BA177" s="5"/>
      <c r="BB177" s="5"/>
      <c r="BC177" s="5"/>
      <c r="BD177" s="5"/>
      <c r="BE177" s="5"/>
    </row>
    <row r="178" spans="34:57">
      <c r="AH178" s="14" t="str">
        <f ca="1" t="shared" si="22"/>
        <v/>
      </c>
      <c r="AI178" s="5" t="str">
        <f>IF($F178="研发",规则配置!$H$4,IF(OR($F178="内销",$F178="外销"),规则配置!$I$4,""))</f>
        <v/>
      </c>
      <c r="AJ178" s="5" t="str">
        <f>IF($F178="研发",规则配置!$H$5,IF(OR($F178="内销",$F178="外销"),规则配置!$I$5,""))</f>
        <v/>
      </c>
      <c r="AK178" s="5" t="str">
        <f>IF($F178="研发",规则配置!$H$6,IF(OR($F178="内销",$F178="外销"),规则配置!$I$6,""))</f>
        <v/>
      </c>
      <c r="AL178" s="5" t="str">
        <f>IF($F178="研发",规则配置!$H$7,IF(OR($F178="内销",$F178="外销"),"",""))</f>
        <v/>
      </c>
      <c r="AM178" s="5" t="str">
        <f>IF($F178="研发",规则配置!$J$4,IF(OR($F178="内销",$F178="外销"),规则配置!$K$4,""))</f>
        <v/>
      </c>
      <c r="AN178" s="5" t="str">
        <f>IF($F178="研发",规则配置!$J$5,IF(OR($F178="内销",$F178="外销"),规则配置!$K$5,""))</f>
        <v/>
      </c>
      <c r="AO178" s="5" t="str">
        <f>IF($F178="研发",规则配置!$J$6,IF(OR($F178="内销",$F178="外销"),规则配置!$K$6,""))</f>
        <v/>
      </c>
      <c r="AP178" s="5" t="str">
        <f>IF($F178="研发",规则配置!$J$7,IF(OR($F178="内销",$F178="外销"),规则配置!$K$7,""))</f>
        <v/>
      </c>
      <c r="AQ178" s="5" t="str">
        <f>IF($F178="研发",规则配置!$J$8,IF(OR($F178="内销",$F178="外销"),规则配置!$K$8,""))</f>
        <v/>
      </c>
      <c r="AR178" s="5" t="str">
        <f>IF($F178="研发",规则配置!$J$9,IF(OR($F178="内销",$F178="外销"),规则配置!$K$9,""))</f>
        <v/>
      </c>
      <c r="AS178" s="5" t="str">
        <f>IF($F178="研发",规则配置!$J$10,IF(OR($F178="内销",$F178="外销"),规则配置!$K$10,""))</f>
        <v/>
      </c>
      <c r="AT178" s="5" t="str">
        <f>IF($F178="研发",规则配置!$J$11,IF(OR($F178="内销",$F178="外销"),规则配置!$K$11,""))</f>
        <v/>
      </c>
      <c r="AU178" s="5" t="str">
        <f>IF($F178="研发",规则配置!$J$12,IF(OR($F178="内销",$F178="外销"),规则配置!$K$12,""))</f>
        <v/>
      </c>
      <c r="AV178" s="5" t="str">
        <f>IF($F178="研发",规则配置!$J$13,IF(OR($F178="内销",$F178="外销"),规则配置!$K$13,""))</f>
        <v/>
      </c>
      <c r="AW178" s="5" t="str">
        <f>IF($F178="研发","",IF(OR($F178="内销",$F178="外销"),规则配置!$K$14,""))</f>
        <v/>
      </c>
      <c r="AX178" s="5"/>
      <c r="AY178" s="5"/>
      <c r="AZ178" s="5"/>
      <c r="BA178" s="5"/>
      <c r="BB178" s="5"/>
      <c r="BC178" s="5"/>
      <c r="BD178" s="5"/>
      <c r="BE178" s="5"/>
    </row>
    <row r="179" spans="34:57">
      <c r="AH179" s="14" t="str">
        <f ca="1" t="shared" si="22"/>
        <v/>
      </c>
      <c r="AI179" s="5" t="str">
        <f>IF($F179="研发",规则配置!$H$4,IF(OR($F179="内销",$F179="外销"),规则配置!$I$4,""))</f>
        <v/>
      </c>
      <c r="AJ179" s="5" t="str">
        <f>IF($F179="研发",规则配置!$H$5,IF(OR($F179="内销",$F179="外销"),规则配置!$I$5,""))</f>
        <v/>
      </c>
      <c r="AK179" s="5" t="str">
        <f>IF($F179="研发",规则配置!$H$6,IF(OR($F179="内销",$F179="外销"),规则配置!$I$6,""))</f>
        <v/>
      </c>
      <c r="AL179" s="5" t="str">
        <f>IF($F179="研发",规则配置!$H$7,IF(OR($F179="内销",$F179="外销"),"",""))</f>
        <v/>
      </c>
      <c r="AM179" s="5" t="str">
        <f>IF($F179="研发",规则配置!$J$4,IF(OR($F179="内销",$F179="外销"),规则配置!$K$4,""))</f>
        <v/>
      </c>
      <c r="AN179" s="5" t="str">
        <f>IF($F179="研发",规则配置!$J$5,IF(OR($F179="内销",$F179="外销"),规则配置!$K$5,""))</f>
        <v/>
      </c>
      <c r="AO179" s="5" t="str">
        <f>IF($F179="研发",规则配置!$J$6,IF(OR($F179="内销",$F179="外销"),规则配置!$K$6,""))</f>
        <v/>
      </c>
      <c r="AP179" s="5" t="str">
        <f>IF($F179="研发",规则配置!$J$7,IF(OR($F179="内销",$F179="外销"),规则配置!$K$7,""))</f>
        <v/>
      </c>
      <c r="AQ179" s="5" t="str">
        <f>IF($F179="研发",规则配置!$J$8,IF(OR($F179="内销",$F179="外销"),规则配置!$K$8,""))</f>
        <v/>
      </c>
      <c r="AR179" s="5" t="str">
        <f>IF($F179="研发",规则配置!$J$9,IF(OR($F179="内销",$F179="外销"),规则配置!$K$9,""))</f>
        <v/>
      </c>
      <c r="AS179" s="5" t="str">
        <f>IF($F179="研发",规则配置!$J$10,IF(OR($F179="内销",$F179="外销"),规则配置!$K$10,""))</f>
        <v/>
      </c>
      <c r="AT179" s="5" t="str">
        <f>IF($F179="研发",规则配置!$J$11,IF(OR($F179="内销",$F179="外销"),规则配置!$K$11,""))</f>
        <v/>
      </c>
      <c r="AU179" s="5" t="str">
        <f>IF($F179="研发",规则配置!$J$12,IF(OR($F179="内销",$F179="外销"),规则配置!$K$12,""))</f>
        <v/>
      </c>
      <c r="AV179" s="5" t="str">
        <f>IF($F179="研发",规则配置!$J$13,IF(OR($F179="内销",$F179="外销"),规则配置!$K$13,""))</f>
        <v/>
      </c>
      <c r="AW179" s="5" t="str">
        <f>IF($F179="研发","",IF(OR($F179="内销",$F179="外销"),规则配置!$K$14,""))</f>
        <v/>
      </c>
      <c r="AX179" s="5"/>
      <c r="AY179" s="5"/>
      <c r="AZ179" s="5"/>
      <c r="BA179" s="5"/>
      <c r="BB179" s="5"/>
      <c r="BC179" s="5"/>
      <c r="BD179" s="5"/>
      <c r="BE179" s="5"/>
    </row>
    <row r="180" spans="34:57">
      <c r="AH180" s="14" t="str">
        <f ca="1" t="shared" si="22"/>
        <v/>
      </c>
      <c r="AI180" s="5" t="str">
        <f>IF($F180="研发",规则配置!$H$4,IF(OR($F180="内销",$F180="外销"),规则配置!$I$4,""))</f>
        <v/>
      </c>
      <c r="AJ180" s="5" t="str">
        <f>IF($F180="研发",规则配置!$H$5,IF(OR($F180="内销",$F180="外销"),规则配置!$I$5,""))</f>
        <v/>
      </c>
      <c r="AK180" s="5" t="str">
        <f>IF($F180="研发",规则配置!$H$6,IF(OR($F180="内销",$F180="外销"),规则配置!$I$6,""))</f>
        <v/>
      </c>
      <c r="AL180" s="5" t="str">
        <f>IF($F180="研发",规则配置!$H$7,IF(OR($F180="内销",$F180="外销"),"",""))</f>
        <v/>
      </c>
      <c r="AM180" s="5" t="str">
        <f>IF($F180="研发",规则配置!$J$4,IF(OR($F180="内销",$F180="外销"),规则配置!$K$4,""))</f>
        <v/>
      </c>
      <c r="AN180" s="5" t="str">
        <f>IF($F180="研发",规则配置!$J$5,IF(OR($F180="内销",$F180="外销"),规则配置!$K$5,""))</f>
        <v/>
      </c>
      <c r="AO180" s="5" t="str">
        <f>IF($F180="研发",规则配置!$J$6,IF(OR($F180="内销",$F180="外销"),规则配置!$K$6,""))</f>
        <v/>
      </c>
      <c r="AP180" s="5" t="str">
        <f>IF($F180="研发",规则配置!$J$7,IF(OR($F180="内销",$F180="外销"),规则配置!$K$7,""))</f>
        <v/>
      </c>
      <c r="AQ180" s="5" t="str">
        <f>IF($F180="研发",规则配置!$J$8,IF(OR($F180="内销",$F180="外销"),规则配置!$K$8,""))</f>
        <v/>
      </c>
      <c r="AR180" s="5" t="str">
        <f>IF($F180="研发",规则配置!$J$9,IF(OR($F180="内销",$F180="外销"),规则配置!$K$9,""))</f>
        <v/>
      </c>
      <c r="AS180" s="5" t="str">
        <f>IF($F180="研发",规则配置!$J$10,IF(OR($F180="内销",$F180="外销"),规则配置!$K$10,""))</f>
        <v/>
      </c>
      <c r="AT180" s="5" t="str">
        <f>IF($F180="研发",规则配置!$J$11,IF(OR($F180="内销",$F180="外销"),规则配置!$K$11,""))</f>
        <v/>
      </c>
      <c r="AU180" s="5" t="str">
        <f>IF($F180="研发",规则配置!$J$12,IF(OR($F180="内销",$F180="外销"),规则配置!$K$12,""))</f>
        <v/>
      </c>
      <c r="AV180" s="5" t="str">
        <f>IF($F180="研发",规则配置!$J$13,IF(OR($F180="内销",$F180="外销"),规则配置!$K$13,""))</f>
        <v/>
      </c>
      <c r="AW180" s="5" t="str">
        <f>IF($F180="研发","",IF(OR($F180="内销",$F180="外销"),规则配置!$K$14,""))</f>
        <v/>
      </c>
      <c r="AX180" s="5"/>
      <c r="AY180" s="5"/>
      <c r="AZ180" s="5"/>
      <c r="BA180" s="5"/>
      <c r="BB180" s="5"/>
      <c r="BC180" s="5"/>
      <c r="BD180" s="5"/>
      <c r="BE180" s="5"/>
    </row>
    <row r="181" spans="34:57">
      <c r="AH181" s="14" t="str">
        <f ca="1" t="shared" si="22"/>
        <v/>
      </c>
      <c r="AI181" s="5" t="str">
        <f>IF($F181="研发",规则配置!$H$4,IF(OR($F181="内销",$F181="外销"),规则配置!$I$4,""))</f>
        <v/>
      </c>
      <c r="AJ181" s="5" t="str">
        <f>IF($F181="研发",规则配置!$H$5,IF(OR($F181="内销",$F181="外销"),规则配置!$I$5,""))</f>
        <v/>
      </c>
      <c r="AK181" s="5" t="str">
        <f>IF($F181="研发",规则配置!$H$6,IF(OR($F181="内销",$F181="外销"),规则配置!$I$6,""))</f>
        <v/>
      </c>
      <c r="AL181" s="5" t="str">
        <f>IF($F181="研发",规则配置!$H$7,IF(OR($F181="内销",$F181="外销"),"",""))</f>
        <v/>
      </c>
      <c r="AM181" s="5" t="str">
        <f>IF($F181="研发",规则配置!$J$4,IF(OR($F181="内销",$F181="外销"),规则配置!$K$4,""))</f>
        <v/>
      </c>
      <c r="AN181" s="5" t="str">
        <f>IF($F181="研发",规则配置!$J$5,IF(OR($F181="内销",$F181="外销"),规则配置!$K$5,""))</f>
        <v/>
      </c>
      <c r="AO181" s="5" t="str">
        <f>IF($F181="研发",规则配置!$J$6,IF(OR($F181="内销",$F181="外销"),规则配置!$K$6,""))</f>
        <v/>
      </c>
      <c r="AP181" s="5" t="str">
        <f>IF($F181="研发",规则配置!$J$7,IF(OR($F181="内销",$F181="外销"),规则配置!$K$7,""))</f>
        <v/>
      </c>
      <c r="AQ181" s="5" t="str">
        <f>IF($F181="研发",规则配置!$J$8,IF(OR($F181="内销",$F181="外销"),规则配置!$K$8,""))</f>
        <v/>
      </c>
      <c r="AR181" s="5" t="str">
        <f>IF($F181="研发",规则配置!$J$9,IF(OR($F181="内销",$F181="外销"),规则配置!$K$9,""))</f>
        <v/>
      </c>
      <c r="AS181" s="5" t="str">
        <f>IF($F181="研发",规则配置!$J$10,IF(OR($F181="内销",$F181="外销"),规则配置!$K$10,""))</f>
        <v/>
      </c>
      <c r="AT181" s="5" t="str">
        <f>IF($F181="研发",规则配置!$J$11,IF(OR($F181="内销",$F181="外销"),规则配置!$K$11,""))</f>
        <v/>
      </c>
      <c r="AU181" s="5" t="str">
        <f>IF($F181="研发",规则配置!$J$12,IF(OR($F181="内销",$F181="外销"),规则配置!$K$12,""))</f>
        <v/>
      </c>
      <c r="AV181" s="5" t="str">
        <f>IF($F181="研发",规则配置!$J$13,IF(OR($F181="内销",$F181="外销"),规则配置!$K$13,""))</f>
        <v/>
      </c>
      <c r="AW181" s="5" t="str">
        <f>IF($F181="研发","",IF(OR($F181="内销",$F181="外销"),规则配置!$K$14,""))</f>
        <v/>
      </c>
      <c r="AX181" s="5"/>
      <c r="AY181" s="5"/>
      <c r="AZ181" s="5"/>
      <c r="BA181" s="5"/>
      <c r="BB181" s="5"/>
      <c r="BC181" s="5"/>
      <c r="BD181" s="5"/>
      <c r="BE181" s="5"/>
    </row>
    <row r="182" spans="34:57">
      <c r="AH182" s="14" t="str">
        <f ca="1" t="shared" si="22"/>
        <v/>
      </c>
      <c r="AI182" s="5" t="str">
        <f>IF($F182="研发",规则配置!$H$4,IF(OR($F182="内销",$F182="外销"),规则配置!$I$4,""))</f>
        <v/>
      </c>
      <c r="AJ182" s="5" t="str">
        <f>IF($F182="研发",规则配置!$H$5,IF(OR($F182="内销",$F182="外销"),规则配置!$I$5,""))</f>
        <v/>
      </c>
      <c r="AK182" s="5" t="str">
        <f>IF($F182="研发",规则配置!$H$6,IF(OR($F182="内销",$F182="外销"),规则配置!$I$6,""))</f>
        <v/>
      </c>
      <c r="AL182" s="5" t="str">
        <f>IF($F182="研发",规则配置!$H$7,IF(OR($F182="内销",$F182="外销"),"",""))</f>
        <v/>
      </c>
      <c r="AM182" s="5" t="str">
        <f>IF($F182="研发",规则配置!$J$4,IF(OR($F182="内销",$F182="外销"),规则配置!$K$4,""))</f>
        <v/>
      </c>
      <c r="AN182" s="5" t="str">
        <f>IF($F182="研发",规则配置!$J$5,IF(OR($F182="内销",$F182="外销"),规则配置!$K$5,""))</f>
        <v/>
      </c>
      <c r="AO182" s="5" t="str">
        <f>IF($F182="研发",规则配置!$J$6,IF(OR($F182="内销",$F182="外销"),规则配置!$K$6,""))</f>
        <v/>
      </c>
      <c r="AP182" s="5" t="str">
        <f>IF($F182="研发",规则配置!$J$7,IF(OR($F182="内销",$F182="外销"),规则配置!$K$7,""))</f>
        <v/>
      </c>
      <c r="AQ182" s="5" t="str">
        <f>IF($F182="研发",规则配置!$J$8,IF(OR($F182="内销",$F182="外销"),规则配置!$K$8,""))</f>
        <v/>
      </c>
      <c r="AR182" s="5" t="str">
        <f>IF($F182="研发",规则配置!$J$9,IF(OR($F182="内销",$F182="外销"),规则配置!$K$9,""))</f>
        <v/>
      </c>
      <c r="AS182" s="5" t="str">
        <f>IF($F182="研发",规则配置!$J$10,IF(OR($F182="内销",$F182="外销"),规则配置!$K$10,""))</f>
        <v/>
      </c>
      <c r="AT182" s="5" t="str">
        <f>IF($F182="研发",规则配置!$J$11,IF(OR($F182="内销",$F182="外销"),规则配置!$K$11,""))</f>
        <v/>
      </c>
      <c r="AU182" s="5" t="str">
        <f>IF($F182="研发",规则配置!$J$12,IF(OR($F182="内销",$F182="外销"),规则配置!$K$12,""))</f>
        <v/>
      </c>
      <c r="AV182" s="5" t="str">
        <f>IF($F182="研发",规则配置!$J$13,IF(OR($F182="内销",$F182="外销"),规则配置!$K$13,""))</f>
        <v/>
      </c>
      <c r="AW182" s="5" t="str">
        <f>IF($F182="研发","",IF(OR($F182="内销",$F182="外销"),规则配置!$K$14,""))</f>
        <v/>
      </c>
      <c r="AX182" s="5"/>
      <c r="AY182" s="5"/>
      <c r="AZ182" s="5"/>
      <c r="BA182" s="5"/>
      <c r="BB182" s="5"/>
      <c r="BC182" s="5"/>
      <c r="BD182" s="5"/>
      <c r="BE182" s="5"/>
    </row>
    <row r="183" spans="34:57">
      <c r="AH183" s="14" t="str">
        <f ca="1" t="shared" si="22"/>
        <v/>
      </c>
      <c r="AI183" s="5" t="str">
        <f>IF($F183="研发",规则配置!$H$4,IF(OR($F183="内销",$F183="外销"),规则配置!$I$4,""))</f>
        <v/>
      </c>
      <c r="AJ183" s="5" t="str">
        <f>IF($F183="研发",规则配置!$H$5,IF(OR($F183="内销",$F183="外销"),规则配置!$I$5,""))</f>
        <v/>
      </c>
      <c r="AK183" s="5" t="str">
        <f>IF($F183="研发",规则配置!$H$6,IF(OR($F183="内销",$F183="外销"),规则配置!$I$6,""))</f>
        <v/>
      </c>
      <c r="AL183" s="5" t="str">
        <f>IF($F183="研发",规则配置!$H$7,IF(OR($F183="内销",$F183="外销"),"",""))</f>
        <v/>
      </c>
      <c r="AM183" s="5" t="str">
        <f>IF($F183="研发",规则配置!$J$4,IF(OR($F183="内销",$F183="外销"),规则配置!$K$4,""))</f>
        <v/>
      </c>
      <c r="AN183" s="5" t="str">
        <f>IF($F183="研发",规则配置!$J$5,IF(OR($F183="内销",$F183="外销"),规则配置!$K$5,""))</f>
        <v/>
      </c>
      <c r="AO183" s="5" t="str">
        <f>IF($F183="研发",规则配置!$J$6,IF(OR($F183="内销",$F183="外销"),规则配置!$K$6,""))</f>
        <v/>
      </c>
      <c r="AP183" s="5" t="str">
        <f>IF($F183="研发",规则配置!$J$7,IF(OR($F183="内销",$F183="外销"),规则配置!$K$7,""))</f>
        <v/>
      </c>
      <c r="AQ183" s="5" t="str">
        <f>IF($F183="研发",规则配置!$J$8,IF(OR($F183="内销",$F183="外销"),规则配置!$K$8,""))</f>
        <v/>
      </c>
      <c r="AR183" s="5" t="str">
        <f>IF($F183="研发",规则配置!$J$9,IF(OR($F183="内销",$F183="外销"),规则配置!$K$9,""))</f>
        <v/>
      </c>
      <c r="AS183" s="5" t="str">
        <f>IF($F183="研发",规则配置!$J$10,IF(OR($F183="内销",$F183="外销"),规则配置!$K$10,""))</f>
        <v/>
      </c>
      <c r="AT183" s="5" t="str">
        <f>IF($F183="研发",规则配置!$J$11,IF(OR($F183="内销",$F183="外销"),规则配置!$K$11,""))</f>
        <v/>
      </c>
      <c r="AU183" s="5" t="str">
        <f>IF($F183="研发",规则配置!$J$12,IF(OR($F183="内销",$F183="外销"),规则配置!$K$12,""))</f>
        <v/>
      </c>
      <c r="AV183" s="5" t="str">
        <f>IF($F183="研发",规则配置!$J$13,IF(OR($F183="内销",$F183="外销"),规则配置!$K$13,""))</f>
        <v/>
      </c>
      <c r="AW183" s="5" t="str">
        <f>IF($F183="研发","",IF(OR($F183="内销",$F183="外销"),规则配置!$K$14,""))</f>
        <v/>
      </c>
      <c r="AX183" s="5"/>
      <c r="AY183" s="5"/>
      <c r="AZ183" s="5"/>
      <c r="BA183" s="5"/>
      <c r="BB183" s="5"/>
      <c r="BC183" s="5"/>
      <c r="BD183" s="5"/>
      <c r="BE183" s="5"/>
    </row>
    <row r="184" spans="34:57">
      <c r="AH184" s="14" t="str">
        <f ca="1" t="shared" si="22"/>
        <v/>
      </c>
      <c r="AI184" s="5" t="str">
        <f>IF($F184="研发",规则配置!$H$4,IF(OR($F184="内销",$F184="外销"),规则配置!$I$4,""))</f>
        <v/>
      </c>
      <c r="AJ184" s="5" t="str">
        <f>IF($F184="研发",规则配置!$H$5,IF(OR($F184="内销",$F184="外销"),规则配置!$I$5,""))</f>
        <v/>
      </c>
      <c r="AK184" s="5" t="str">
        <f>IF($F184="研发",规则配置!$H$6,IF(OR($F184="内销",$F184="外销"),规则配置!$I$6,""))</f>
        <v/>
      </c>
      <c r="AL184" s="5" t="str">
        <f>IF($F184="研发",规则配置!$H$7,IF(OR($F184="内销",$F184="外销"),"",""))</f>
        <v/>
      </c>
      <c r="AM184" s="5" t="str">
        <f>IF($F184="研发",规则配置!$J$4,IF(OR($F184="内销",$F184="外销"),规则配置!$K$4,""))</f>
        <v/>
      </c>
      <c r="AN184" s="5" t="str">
        <f>IF($F184="研发",规则配置!$J$5,IF(OR($F184="内销",$F184="外销"),规则配置!$K$5,""))</f>
        <v/>
      </c>
      <c r="AO184" s="5" t="str">
        <f>IF($F184="研发",规则配置!$J$6,IF(OR($F184="内销",$F184="外销"),规则配置!$K$6,""))</f>
        <v/>
      </c>
      <c r="AP184" s="5" t="str">
        <f>IF($F184="研发",规则配置!$J$7,IF(OR($F184="内销",$F184="外销"),规则配置!$K$7,""))</f>
        <v/>
      </c>
      <c r="AQ184" s="5" t="str">
        <f>IF($F184="研发",规则配置!$J$8,IF(OR($F184="内销",$F184="外销"),规则配置!$K$8,""))</f>
        <v/>
      </c>
      <c r="AR184" s="5" t="str">
        <f>IF($F184="研发",规则配置!$J$9,IF(OR($F184="内销",$F184="外销"),规则配置!$K$9,""))</f>
        <v/>
      </c>
      <c r="AS184" s="5" t="str">
        <f>IF($F184="研发",规则配置!$J$10,IF(OR($F184="内销",$F184="外销"),规则配置!$K$10,""))</f>
        <v/>
      </c>
      <c r="AT184" s="5" t="str">
        <f>IF($F184="研发",规则配置!$J$11,IF(OR($F184="内销",$F184="外销"),规则配置!$K$11,""))</f>
        <v/>
      </c>
      <c r="AU184" s="5" t="str">
        <f>IF($F184="研发",规则配置!$J$12,IF(OR($F184="内销",$F184="外销"),规则配置!$K$12,""))</f>
        <v/>
      </c>
      <c r="AV184" s="5" t="str">
        <f>IF($F184="研发",规则配置!$J$13,IF(OR($F184="内销",$F184="外销"),规则配置!$K$13,""))</f>
        <v/>
      </c>
      <c r="AW184" s="5" t="str">
        <f>IF($F184="研发","",IF(OR($F184="内销",$F184="外销"),规则配置!$K$14,""))</f>
        <v/>
      </c>
      <c r="AX184" s="5"/>
      <c r="AY184" s="5"/>
      <c r="AZ184" s="5"/>
      <c r="BA184" s="5"/>
      <c r="BB184" s="5"/>
      <c r="BC184" s="5"/>
      <c r="BD184" s="5"/>
      <c r="BE184" s="5"/>
    </row>
    <row r="185" spans="34:57">
      <c r="AH185" s="14" t="str">
        <f ca="1" t="shared" si="22"/>
        <v/>
      </c>
      <c r="AI185" s="5" t="str">
        <f>IF($F185="研发",规则配置!$H$4,IF(OR($F185="内销",$F185="外销"),规则配置!$I$4,""))</f>
        <v/>
      </c>
      <c r="AJ185" s="5" t="str">
        <f>IF($F185="研发",规则配置!$H$5,IF(OR($F185="内销",$F185="外销"),规则配置!$I$5,""))</f>
        <v/>
      </c>
      <c r="AK185" s="5" t="str">
        <f>IF($F185="研发",规则配置!$H$6,IF(OR($F185="内销",$F185="外销"),规则配置!$I$6,""))</f>
        <v/>
      </c>
      <c r="AL185" s="5" t="str">
        <f>IF($F185="研发",规则配置!$H$7,IF(OR($F185="内销",$F185="外销"),"",""))</f>
        <v/>
      </c>
      <c r="AM185" s="5" t="str">
        <f>IF($F185="研发",规则配置!$J$4,IF(OR($F185="内销",$F185="外销"),规则配置!$K$4,""))</f>
        <v/>
      </c>
      <c r="AN185" s="5" t="str">
        <f>IF($F185="研发",规则配置!$J$5,IF(OR($F185="内销",$F185="外销"),规则配置!$K$5,""))</f>
        <v/>
      </c>
      <c r="AO185" s="5" t="str">
        <f>IF($F185="研发",规则配置!$J$6,IF(OR($F185="内销",$F185="外销"),规则配置!$K$6,""))</f>
        <v/>
      </c>
      <c r="AP185" s="5" t="str">
        <f>IF($F185="研发",规则配置!$J$7,IF(OR($F185="内销",$F185="外销"),规则配置!$K$7,""))</f>
        <v/>
      </c>
      <c r="AQ185" s="5" t="str">
        <f>IF($F185="研发",规则配置!$J$8,IF(OR($F185="内销",$F185="外销"),规则配置!$K$8,""))</f>
        <v/>
      </c>
      <c r="AR185" s="5" t="str">
        <f>IF($F185="研发",规则配置!$J$9,IF(OR($F185="内销",$F185="外销"),规则配置!$K$9,""))</f>
        <v/>
      </c>
      <c r="AS185" s="5" t="str">
        <f>IF($F185="研发",规则配置!$J$10,IF(OR($F185="内销",$F185="外销"),规则配置!$K$10,""))</f>
        <v/>
      </c>
      <c r="AT185" s="5" t="str">
        <f>IF($F185="研发",规则配置!$J$11,IF(OR($F185="内销",$F185="外销"),规则配置!$K$11,""))</f>
        <v/>
      </c>
      <c r="AU185" s="5" t="str">
        <f>IF($F185="研发",规则配置!$J$12,IF(OR($F185="内销",$F185="外销"),规则配置!$K$12,""))</f>
        <v/>
      </c>
      <c r="AV185" s="5" t="str">
        <f>IF($F185="研发",规则配置!$J$13,IF(OR($F185="内销",$F185="外销"),规则配置!$K$13,""))</f>
        <v/>
      </c>
      <c r="AW185" s="5" t="str">
        <f>IF($F185="研发","",IF(OR($F185="内销",$F185="外销"),规则配置!$K$14,""))</f>
        <v/>
      </c>
      <c r="AX185" s="5"/>
      <c r="AY185" s="5"/>
      <c r="AZ185" s="5"/>
      <c r="BA185" s="5"/>
      <c r="BB185" s="5"/>
      <c r="BC185" s="5"/>
      <c r="BD185" s="5"/>
      <c r="BE185" s="5"/>
    </row>
    <row r="186" spans="34:57">
      <c r="AH186" s="14" t="str">
        <f ca="1" t="shared" si="22"/>
        <v/>
      </c>
      <c r="AI186" s="5" t="str">
        <f>IF($F186="研发",规则配置!$H$4,IF(OR($F186="内销",$F186="外销"),规则配置!$I$4,""))</f>
        <v/>
      </c>
      <c r="AJ186" s="5" t="str">
        <f>IF($F186="研发",规则配置!$H$5,IF(OR($F186="内销",$F186="外销"),规则配置!$I$5,""))</f>
        <v/>
      </c>
      <c r="AK186" s="5" t="str">
        <f>IF($F186="研发",规则配置!$H$6,IF(OR($F186="内销",$F186="外销"),规则配置!$I$6,""))</f>
        <v/>
      </c>
      <c r="AL186" s="5" t="str">
        <f>IF($F186="研发",规则配置!$H$7,IF(OR($F186="内销",$F186="外销"),"",""))</f>
        <v/>
      </c>
      <c r="AM186" s="5" t="str">
        <f>IF($F186="研发",规则配置!$J$4,IF(OR($F186="内销",$F186="外销"),规则配置!$K$4,""))</f>
        <v/>
      </c>
      <c r="AN186" s="5" t="str">
        <f>IF($F186="研发",规则配置!$J$5,IF(OR($F186="内销",$F186="外销"),规则配置!$K$5,""))</f>
        <v/>
      </c>
      <c r="AO186" s="5" t="str">
        <f>IF($F186="研发",规则配置!$J$6,IF(OR($F186="内销",$F186="外销"),规则配置!$K$6,""))</f>
        <v/>
      </c>
      <c r="AP186" s="5" t="str">
        <f>IF($F186="研发",规则配置!$J$7,IF(OR($F186="内销",$F186="外销"),规则配置!$K$7,""))</f>
        <v/>
      </c>
      <c r="AQ186" s="5" t="str">
        <f>IF($F186="研发",规则配置!$J$8,IF(OR($F186="内销",$F186="外销"),规则配置!$K$8,""))</f>
        <v/>
      </c>
      <c r="AR186" s="5" t="str">
        <f>IF($F186="研发",规则配置!$J$9,IF(OR($F186="内销",$F186="外销"),规则配置!$K$9,""))</f>
        <v/>
      </c>
      <c r="AS186" s="5" t="str">
        <f>IF($F186="研发",规则配置!$J$10,IF(OR($F186="内销",$F186="外销"),规则配置!$K$10,""))</f>
        <v/>
      </c>
      <c r="AT186" s="5" t="str">
        <f>IF($F186="研发",规则配置!$J$11,IF(OR($F186="内销",$F186="外销"),规则配置!$K$11,""))</f>
        <v/>
      </c>
      <c r="AU186" s="5" t="str">
        <f>IF($F186="研发",规则配置!$J$12,IF(OR($F186="内销",$F186="外销"),规则配置!$K$12,""))</f>
        <v/>
      </c>
      <c r="AV186" s="5" t="str">
        <f>IF($F186="研发",规则配置!$J$13,IF(OR($F186="内销",$F186="外销"),规则配置!$K$13,""))</f>
        <v/>
      </c>
      <c r="AW186" s="5" t="str">
        <f>IF($F186="研发","",IF(OR($F186="内销",$F186="外销"),规则配置!$K$14,""))</f>
        <v/>
      </c>
      <c r="AX186" s="5"/>
      <c r="AY186" s="5"/>
      <c r="AZ186" s="5"/>
      <c r="BA186" s="5"/>
      <c r="BB186" s="5"/>
      <c r="BC186" s="5"/>
      <c r="BD186" s="5"/>
      <c r="BE186" s="5"/>
    </row>
    <row r="187" spans="34:57">
      <c r="AH187" s="14" t="str">
        <f ca="1" t="shared" si="22"/>
        <v/>
      </c>
      <c r="AI187" s="5" t="str">
        <f>IF($F187="研发",规则配置!$H$4,IF(OR($F187="内销",$F187="外销"),规则配置!$I$4,""))</f>
        <v/>
      </c>
      <c r="AJ187" s="5" t="str">
        <f>IF($F187="研发",规则配置!$H$5,IF(OR($F187="内销",$F187="外销"),规则配置!$I$5,""))</f>
        <v/>
      </c>
      <c r="AK187" s="5" t="str">
        <f>IF($F187="研发",规则配置!$H$6,IF(OR($F187="内销",$F187="外销"),规则配置!$I$6,""))</f>
        <v/>
      </c>
      <c r="AL187" s="5" t="str">
        <f>IF($F187="研发",规则配置!$H$7,IF(OR($F187="内销",$F187="外销"),"",""))</f>
        <v/>
      </c>
      <c r="AM187" s="5" t="str">
        <f>IF($F187="研发",规则配置!$J$4,IF(OR($F187="内销",$F187="外销"),规则配置!$K$4,""))</f>
        <v/>
      </c>
      <c r="AN187" s="5" t="str">
        <f>IF($F187="研发",规则配置!$J$5,IF(OR($F187="内销",$F187="外销"),规则配置!$K$5,""))</f>
        <v/>
      </c>
      <c r="AO187" s="5" t="str">
        <f>IF($F187="研发",规则配置!$J$6,IF(OR($F187="内销",$F187="外销"),规则配置!$K$6,""))</f>
        <v/>
      </c>
      <c r="AP187" s="5" t="str">
        <f>IF($F187="研发",规则配置!$J$7,IF(OR($F187="内销",$F187="外销"),规则配置!$K$7,""))</f>
        <v/>
      </c>
      <c r="AQ187" s="5" t="str">
        <f>IF($F187="研发",规则配置!$J$8,IF(OR($F187="内销",$F187="外销"),规则配置!$K$8,""))</f>
        <v/>
      </c>
      <c r="AR187" s="5" t="str">
        <f>IF($F187="研发",规则配置!$J$9,IF(OR($F187="内销",$F187="外销"),规则配置!$K$9,""))</f>
        <v/>
      </c>
      <c r="AS187" s="5" t="str">
        <f>IF($F187="研发",规则配置!$J$10,IF(OR($F187="内销",$F187="外销"),规则配置!$K$10,""))</f>
        <v/>
      </c>
      <c r="AT187" s="5" t="str">
        <f>IF($F187="研发",规则配置!$J$11,IF(OR($F187="内销",$F187="外销"),规则配置!$K$11,""))</f>
        <v/>
      </c>
      <c r="AU187" s="5" t="str">
        <f>IF($F187="研发",规则配置!$J$12,IF(OR($F187="内销",$F187="外销"),规则配置!$K$12,""))</f>
        <v/>
      </c>
      <c r="AV187" s="5" t="str">
        <f>IF($F187="研发",规则配置!$J$13,IF(OR($F187="内销",$F187="外销"),规则配置!$K$13,""))</f>
        <v/>
      </c>
      <c r="AW187" s="5" t="str">
        <f>IF($F187="研发","",IF(OR($F187="内销",$F187="外销"),规则配置!$K$14,""))</f>
        <v/>
      </c>
      <c r="AX187" s="5"/>
      <c r="AY187" s="5"/>
      <c r="AZ187" s="5"/>
      <c r="BA187" s="5"/>
      <c r="BB187" s="5"/>
      <c r="BC187" s="5"/>
      <c r="BD187" s="5"/>
      <c r="BE187" s="5"/>
    </row>
    <row r="188" spans="34:57">
      <c r="AH188" s="14" t="str">
        <f ca="1" t="shared" si="22"/>
        <v/>
      </c>
      <c r="AI188" s="5" t="str">
        <f>IF($F188="研发",规则配置!$H$4,IF(OR($F188="内销",$F188="外销"),规则配置!$I$4,""))</f>
        <v/>
      </c>
      <c r="AJ188" s="5" t="str">
        <f>IF($F188="研发",规则配置!$H$5,IF(OR($F188="内销",$F188="外销"),规则配置!$I$5,""))</f>
        <v/>
      </c>
      <c r="AK188" s="5" t="str">
        <f>IF($F188="研发",规则配置!$H$6,IF(OR($F188="内销",$F188="外销"),规则配置!$I$6,""))</f>
        <v/>
      </c>
      <c r="AL188" s="5" t="str">
        <f>IF($F188="研发",规则配置!$H$7,IF(OR($F188="内销",$F188="外销"),"",""))</f>
        <v/>
      </c>
      <c r="AM188" s="5" t="str">
        <f>IF($F188="研发",规则配置!$J$4,IF(OR($F188="内销",$F188="外销"),规则配置!$K$4,""))</f>
        <v/>
      </c>
      <c r="AN188" s="5" t="str">
        <f>IF($F188="研发",规则配置!$J$5,IF(OR($F188="内销",$F188="外销"),规则配置!$K$5,""))</f>
        <v/>
      </c>
      <c r="AO188" s="5" t="str">
        <f>IF($F188="研发",规则配置!$J$6,IF(OR($F188="内销",$F188="外销"),规则配置!$K$6,""))</f>
        <v/>
      </c>
      <c r="AP188" s="5" t="str">
        <f>IF($F188="研发",规则配置!$J$7,IF(OR($F188="内销",$F188="外销"),规则配置!$K$7,""))</f>
        <v/>
      </c>
      <c r="AQ188" s="5" t="str">
        <f>IF($F188="研发",规则配置!$J$8,IF(OR($F188="内销",$F188="外销"),规则配置!$K$8,""))</f>
        <v/>
      </c>
      <c r="AR188" s="5" t="str">
        <f>IF($F188="研发",规则配置!$J$9,IF(OR($F188="内销",$F188="外销"),规则配置!$K$9,""))</f>
        <v/>
      </c>
      <c r="AS188" s="5" t="str">
        <f>IF($F188="研发",规则配置!$J$10,IF(OR($F188="内销",$F188="外销"),规则配置!$K$10,""))</f>
        <v/>
      </c>
      <c r="AT188" s="5" t="str">
        <f>IF($F188="研发",规则配置!$J$11,IF(OR($F188="内销",$F188="外销"),规则配置!$K$11,""))</f>
        <v/>
      </c>
      <c r="AU188" s="5" t="str">
        <f>IF($F188="研发",规则配置!$J$12,IF(OR($F188="内销",$F188="外销"),规则配置!$K$12,""))</f>
        <v/>
      </c>
      <c r="AV188" s="5" t="str">
        <f>IF($F188="研发",规则配置!$J$13,IF(OR($F188="内销",$F188="外销"),规则配置!$K$13,""))</f>
        <v/>
      </c>
      <c r="AW188" s="5" t="str">
        <f>IF($F188="研发","",IF(OR($F188="内销",$F188="外销"),规则配置!$K$14,""))</f>
        <v/>
      </c>
      <c r="AX188" s="5"/>
      <c r="AY188" s="5"/>
      <c r="AZ188" s="5"/>
      <c r="BA188" s="5"/>
      <c r="BB188" s="5"/>
      <c r="BC188" s="5"/>
      <c r="BD188" s="5"/>
      <c r="BE188" s="5"/>
    </row>
    <row r="189" spans="34:57">
      <c r="AH189" s="14" t="str">
        <f ca="1" t="shared" si="22"/>
        <v/>
      </c>
      <c r="AI189" s="5" t="str">
        <f>IF($F189="研发",规则配置!$H$4,IF(OR($F189="内销",$F189="外销"),规则配置!$I$4,""))</f>
        <v/>
      </c>
      <c r="AJ189" s="5" t="str">
        <f>IF($F189="研发",规则配置!$H$5,IF(OR($F189="内销",$F189="外销"),规则配置!$I$5,""))</f>
        <v/>
      </c>
      <c r="AK189" s="5" t="str">
        <f>IF($F189="研发",规则配置!$H$6,IF(OR($F189="内销",$F189="外销"),规则配置!$I$6,""))</f>
        <v/>
      </c>
      <c r="AL189" s="5" t="str">
        <f>IF($F189="研发",规则配置!$H$7,IF(OR($F189="内销",$F189="外销"),"",""))</f>
        <v/>
      </c>
      <c r="AM189" s="5" t="str">
        <f>IF($F189="研发",规则配置!$J$4,IF(OR($F189="内销",$F189="外销"),规则配置!$K$4,""))</f>
        <v/>
      </c>
      <c r="AN189" s="5" t="str">
        <f>IF($F189="研发",规则配置!$J$5,IF(OR($F189="内销",$F189="外销"),规则配置!$K$5,""))</f>
        <v/>
      </c>
      <c r="AO189" s="5" t="str">
        <f>IF($F189="研发",规则配置!$J$6,IF(OR($F189="内销",$F189="外销"),规则配置!$K$6,""))</f>
        <v/>
      </c>
      <c r="AP189" s="5" t="str">
        <f>IF($F189="研发",规则配置!$J$7,IF(OR($F189="内销",$F189="外销"),规则配置!$K$7,""))</f>
        <v/>
      </c>
      <c r="AQ189" s="5" t="str">
        <f>IF($F189="研发",规则配置!$J$8,IF(OR($F189="内销",$F189="外销"),规则配置!$K$8,""))</f>
        <v/>
      </c>
      <c r="AR189" s="5" t="str">
        <f>IF($F189="研发",规则配置!$J$9,IF(OR($F189="内销",$F189="外销"),规则配置!$K$9,""))</f>
        <v/>
      </c>
      <c r="AS189" s="5" t="str">
        <f>IF($F189="研发",规则配置!$J$10,IF(OR($F189="内销",$F189="外销"),规则配置!$K$10,""))</f>
        <v/>
      </c>
      <c r="AT189" s="5" t="str">
        <f>IF($F189="研发",规则配置!$J$11,IF(OR($F189="内销",$F189="外销"),规则配置!$K$11,""))</f>
        <v/>
      </c>
      <c r="AU189" s="5" t="str">
        <f>IF($F189="研发",规则配置!$J$12,IF(OR($F189="内销",$F189="外销"),规则配置!$K$12,""))</f>
        <v/>
      </c>
      <c r="AV189" s="5" t="str">
        <f>IF($F189="研发",规则配置!$J$13,IF(OR($F189="内销",$F189="外销"),规则配置!$K$13,""))</f>
        <v/>
      </c>
      <c r="AW189" s="5" t="str">
        <f>IF($F189="研发","",IF(OR($F189="内销",$F189="外销"),规则配置!$K$14,""))</f>
        <v/>
      </c>
      <c r="AX189" s="5"/>
      <c r="AY189" s="5"/>
      <c r="AZ189" s="5"/>
      <c r="BA189" s="5"/>
      <c r="BB189" s="5"/>
      <c r="BC189" s="5"/>
      <c r="BD189" s="5"/>
      <c r="BE189" s="5"/>
    </row>
    <row r="190" spans="34:57">
      <c r="AH190" s="14" t="str">
        <f ca="1" t="shared" si="22"/>
        <v/>
      </c>
      <c r="AI190" s="5" t="str">
        <f>IF($F190="研发",规则配置!$H$4,IF(OR($F190="内销",$F190="外销"),规则配置!$I$4,""))</f>
        <v/>
      </c>
      <c r="AJ190" s="5" t="str">
        <f>IF($F190="研发",规则配置!$H$5,IF(OR($F190="内销",$F190="外销"),规则配置!$I$5,""))</f>
        <v/>
      </c>
      <c r="AK190" s="5" t="str">
        <f>IF($F190="研发",规则配置!$H$6,IF(OR($F190="内销",$F190="外销"),规则配置!$I$6,""))</f>
        <v/>
      </c>
      <c r="AL190" s="5" t="str">
        <f>IF($F190="研发",规则配置!$H$7,IF(OR($F190="内销",$F190="外销"),"",""))</f>
        <v/>
      </c>
      <c r="AM190" s="5" t="str">
        <f>IF($F190="研发",规则配置!$J$4,IF(OR($F190="内销",$F190="外销"),规则配置!$K$4,""))</f>
        <v/>
      </c>
      <c r="AN190" s="5" t="str">
        <f>IF($F190="研发",规则配置!$J$5,IF(OR($F190="内销",$F190="外销"),规则配置!$K$5,""))</f>
        <v/>
      </c>
      <c r="AO190" s="5" t="str">
        <f>IF($F190="研发",规则配置!$J$6,IF(OR($F190="内销",$F190="外销"),规则配置!$K$6,""))</f>
        <v/>
      </c>
      <c r="AP190" s="5" t="str">
        <f>IF($F190="研发",规则配置!$J$7,IF(OR($F190="内销",$F190="外销"),规则配置!$K$7,""))</f>
        <v/>
      </c>
      <c r="AQ190" s="5" t="str">
        <f>IF($F190="研发",规则配置!$J$8,IF(OR($F190="内销",$F190="外销"),规则配置!$K$8,""))</f>
        <v/>
      </c>
      <c r="AR190" s="5" t="str">
        <f>IF($F190="研发",规则配置!$J$9,IF(OR($F190="内销",$F190="外销"),规则配置!$K$9,""))</f>
        <v/>
      </c>
      <c r="AS190" s="5" t="str">
        <f>IF($F190="研发",规则配置!$J$10,IF(OR($F190="内销",$F190="外销"),规则配置!$K$10,""))</f>
        <v/>
      </c>
      <c r="AT190" s="5" t="str">
        <f>IF($F190="研发",规则配置!$J$11,IF(OR($F190="内销",$F190="外销"),规则配置!$K$11,""))</f>
        <v/>
      </c>
      <c r="AU190" s="5" t="str">
        <f>IF($F190="研发",规则配置!$J$12,IF(OR($F190="内销",$F190="外销"),规则配置!$K$12,""))</f>
        <v/>
      </c>
      <c r="AV190" s="5" t="str">
        <f>IF($F190="研发",规则配置!$J$13,IF(OR($F190="内销",$F190="外销"),规则配置!$K$13,""))</f>
        <v/>
      </c>
      <c r="AW190" s="5" t="str">
        <f>IF($F190="研发","",IF(OR($F190="内销",$F190="外销"),规则配置!$K$14,""))</f>
        <v/>
      </c>
      <c r="AX190" s="5"/>
      <c r="AY190" s="5"/>
      <c r="AZ190" s="5"/>
      <c r="BA190" s="5"/>
      <c r="BB190" s="5"/>
      <c r="BC190" s="5"/>
      <c r="BD190" s="5"/>
      <c r="BE190" s="5"/>
    </row>
    <row r="191" spans="34:57">
      <c r="AH191" s="14" t="str">
        <f ca="1" t="shared" si="22"/>
        <v/>
      </c>
      <c r="AI191" s="5" t="str">
        <f>IF($F191="研发",规则配置!$H$4,IF(OR($F191="内销",$F191="外销"),规则配置!$I$4,""))</f>
        <v/>
      </c>
      <c r="AJ191" s="5" t="str">
        <f>IF($F191="研发",规则配置!$H$5,IF(OR($F191="内销",$F191="外销"),规则配置!$I$5,""))</f>
        <v/>
      </c>
      <c r="AK191" s="5" t="str">
        <f>IF($F191="研发",规则配置!$H$6,IF(OR($F191="内销",$F191="外销"),规则配置!$I$6,""))</f>
        <v/>
      </c>
      <c r="AL191" s="5" t="str">
        <f>IF($F191="研发",规则配置!$H$7,IF(OR($F191="内销",$F191="外销"),"",""))</f>
        <v/>
      </c>
      <c r="AM191" s="5" t="str">
        <f>IF($F191="研发",规则配置!$J$4,IF(OR($F191="内销",$F191="外销"),规则配置!$K$4,""))</f>
        <v/>
      </c>
      <c r="AN191" s="5" t="str">
        <f>IF($F191="研发",规则配置!$J$5,IF(OR($F191="内销",$F191="外销"),规则配置!$K$5,""))</f>
        <v/>
      </c>
      <c r="AO191" s="5" t="str">
        <f>IF($F191="研发",规则配置!$J$6,IF(OR($F191="内销",$F191="外销"),规则配置!$K$6,""))</f>
        <v/>
      </c>
      <c r="AP191" s="5" t="str">
        <f>IF($F191="研发",规则配置!$J$7,IF(OR($F191="内销",$F191="外销"),规则配置!$K$7,""))</f>
        <v/>
      </c>
      <c r="AQ191" s="5" t="str">
        <f>IF($F191="研发",规则配置!$J$8,IF(OR($F191="内销",$F191="外销"),规则配置!$K$8,""))</f>
        <v/>
      </c>
      <c r="AR191" s="5" t="str">
        <f>IF($F191="研发",规则配置!$J$9,IF(OR($F191="内销",$F191="外销"),规则配置!$K$9,""))</f>
        <v/>
      </c>
      <c r="AS191" s="5" t="str">
        <f>IF($F191="研发",规则配置!$J$10,IF(OR($F191="内销",$F191="外销"),规则配置!$K$10,""))</f>
        <v/>
      </c>
      <c r="AT191" s="5" t="str">
        <f>IF($F191="研发",规则配置!$J$11,IF(OR($F191="内销",$F191="外销"),规则配置!$K$11,""))</f>
        <v/>
      </c>
      <c r="AU191" s="5" t="str">
        <f>IF($F191="研发",规则配置!$J$12,IF(OR($F191="内销",$F191="外销"),规则配置!$K$12,""))</f>
        <v/>
      </c>
      <c r="AV191" s="5" t="str">
        <f>IF($F191="研发",规则配置!$J$13,IF(OR($F191="内销",$F191="外销"),规则配置!$K$13,""))</f>
        <v/>
      </c>
      <c r="AW191" s="5" t="str">
        <f>IF($F191="研发","",IF(OR($F191="内销",$F191="外销"),规则配置!$K$14,""))</f>
        <v/>
      </c>
      <c r="AX191" s="5"/>
      <c r="AY191" s="5"/>
      <c r="AZ191" s="5"/>
      <c r="BA191" s="5"/>
      <c r="BB191" s="5"/>
      <c r="BC191" s="5"/>
      <c r="BD191" s="5"/>
      <c r="BE191" s="5"/>
    </row>
    <row r="192" spans="34:57">
      <c r="AH192" s="14" t="str">
        <f ca="1" t="shared" si="22"/>
        <v/>
      </c>
      <c r="AI192" s="5" t="str">
        <f>IF($F192="研发",规则配置!$H$4,IF(OR($F192="内销",$F192="外销"),规则配置!$I$4,""))</f>
        <v/>
      </c>
      <c r="AJ192" s="5" t="str">
        <f>IF($F192="研发",规则配置!$H$5,IF(OR($F192="内销",$F192="外销"),规则配置!$I$5,""))</f>
        <v/>
      </c>
      <c r="AK192" s="5" t="str">
        <f>IF($F192="研发",规则配置!$H$6,IF(OR($F192="内销",$F192="外销"),规则配置!$I$6,""))</f>
        <v/>
      </c>
      <c r="AL192" s="5" t="str">
        <f>IF($F192="研发",规则配置!$H$7,IF(OR($F192="内销",$F192="外销"),"",""))</f>
        <v/>
      </c>
      <c r="AM192" s="5" t="str">
        <f>IF($F192="研发",规则配置!$J$4,IF(OR($F192="内销",$F192="外销"),规则配置!$K$4,""))</f>
        <v/>
      </c>
      <c r="AN192" s="5" t="str">
        <f>IF($F192="研发",规则配置!$J$5,IF(OR($F192="内销",$F192="外销"),规则配置!$K$5,""))</f>
        <v/>
      </c>
      <c r="AO192" s="5" t="str">
        <f>IF($F192="研发",规则配置!$J$6,IF(OR($F192="内销",$F192="外销"),规则配置!$K$6,""))</f>
        <v/>
      </c>
      <c r="AP192" s="5" t="str">
        <f>IF($F192="研发",规则配置!$J$7,IF(OR($F192="内销",$F192="外销"),规则配置!$K$7,""))</f>
        <v/>
      </c>
      <c r="AQ192" s="5" t="str">
        <f>IF($F192="研发",规则配置!$J$8,IF(OR($F192="内销",$F192="外销"),规则配置!$K$8,""))</f>
        <v/>
      </c>
      <c r="AR192" s="5" t="str">
        <f>IF($F192="研发",规则配置!$J$9,IF(OR($F192="内销",$F192="外销"),规则配置!$K$9,""))</f>
        <v/>
      </c>
      <c r="AS192" s="5" t="str">
        <f>IF($F192="研发",规则配置!$J$10,IF(OR($F192="内销",$F192="外销"),规则配置!$K$10,""))</f>
        <v/>
      </c>
      <c r="AT192" s="5" t="str">
        <f>IF($F192="研发",规则配置!$J$11,IF(OR($F192="内销",$F192="外销"),规则配置!$K$11,""))</f>
        <v/>
      </c>
      <c r="AU192" s="5" t="str">
        <f>IF($F192="研发",规则配置!$J$12,IF(OR($F192="内销",$F192="外销"),规则配置!$K$12,""))</f>
        <v/>
      </c>
      <c r="AV192" s="5" t="str">
        <f>IF($F192="研发",规则配置!$J$13,IF(OR($F192="内销",$F192="外销"),规则配置!$K$13,""))</f>
        <v/>
      </c>
      <c r="AW192" s="5" t="str">
        <f>IF($F192="研发","",IF(OR($F192="内销",$F192="外销"),规则配置!$K$14,""))</f>
        <v/>
      </c>
      <c r="AX192" s="5"/>
      <c r="AY192" s="5"/>
      <c r="AZ192" s="5"/>
      <c r="BA192" s="5"/>
      <c r="BB192" s="5"/>
      <c r="BC192" s="5"/>
      <c r="BD192" s="5"/>
      <c r="BE192" s="5"/>
    </row>
    <row r="193" spans="34:57">
      <c r="AH193" s="14" t="str">
        <f ca="1" t="shared" si="22"/>
        <v/>
      </c>
      <c r="AI193" s="5" t="str">
        <f>IF($F193="研发",规则配置!$H$4,IF(OR($F193="内销",$F193="外销"),规则配置!$I$4,""))</f>
        <v/>
      </c>
      <c r="AJ193" s="5" t="str">
        <f>IF($F193="研发",规则配置!$H$5,IF(OR($F193="内销",$F193="外销"),规则配置!$I$5,""))</f>
        <v/>
      </c>
      <c r="AK193" s="5" t="str">
        <f>IF($F193="研发",规则配置!$H$6,IF(OR($F193="内销",$F193="外销"),规则配置!$I$6,""))</f>
        <v/>
      </c>
      <c r="AL193" s="5" t="str">
        <f>IF($F193="研发",规则配置!$H$7,IF(OR($F193="内销",$F193="外销"),"",""))</f>
        <v/>
      </c>
      <c r="AM193" s="5" t="str">
        <f>IF($F193="研发",规则配置!$J$4,IF(OR($F193="内销",$F193="外销"),规则配置!$K$4,""))</f>
        <v/>
      </c>
      <c r="AN193" s="5" t="str">
        <f>IF($F193="研发",规则配置!$J$5,IF(OR($F193="内销",$F193="外销"),规则配置!$K$5,""))</f>
        <v/>
      </c>
      <c r="AO193" s="5" t="str">
        <f>IF($F193="研发",规则配置!$J$6,IF(OR($F193="内销",$F193="外销"),规则配置!$K$6,""))</f>
        <v/>
      </c>
      <c r="AP193" s="5" t="str">
        <f>IF($F193="研发",规则配置!$J$7,IF(OR($F193="内销",$F193="外销"),规则配置!$K$7,""))</f>
        <v/>
      </c>
      <c r="AQ193" s="5" t="str">
        <f>IF($F193="研发",规则配置!$J$8,IF(OR($F193="内销",$F193="外销"),规则配置!$K$8,""))</f>
        <v/>
      </c>
      <c r="AR193" s="5" t="str">
        <f>IF($F193="研发",规则配置!$J$9,IF(OR($F193="内销",$F193="外销"),规则配置!$K$9,""))</f>
        <v/>
      </c>
      <c r="AS193" s="5" t="str">
        <f>IF($F193="研发",规则配置!$J$10,IF(OR($F193="内销",$F193="外销"),规则配置!$K$10,""))</f>
        <v/>
      </c>
      <c r="AT193" s="5" t="str">
        <f>IF($F193="研发",规则配置!$J$11,IF(OR($F193="内销",$F193="外销"),规则配置!$K$11,""))</f>
        <v/>
      </c>
      <c r="AU193" s="5" t="str">
        <f>IF($F193="研发",规则配置!$J$12,IF(OR($F193="内销",$F193="外销"),规则配置!$K$12,""))</f>
        <v/>
      </c>
      <c r="AV193" s="5" t="str">
        <f>IF($F193="研发",规则配置!$J$13,IF(OR($F193="内销",$F193="外销"),规则配置!$K$13,""))</f>
        <v/>
      </c>
      <c r="AW193" s="5" t="str">
        <f>IF($F193="研发","",IF(OR($F193="内销",$F193="外销"),规则配置!$K$14,""))</f>
        <v/>
      </c>
      <c r="AX193" s="5"/>
      <c r="AY193" s="5"/>
      <c r="AZ193" s="5"/>
      <c r="BA193" s="5"/>
      <c r="BB193" s="5"/>
      <c r="BC193" s="5"/>
      <c r="BD193" s="5"/>
      <c r="BE193" s="5"/>
    </row>
    <row r="194" spans="34:57">
      <c r="AH194" s="14" t="str">
        <f ca="1" t="shared" si="22"/>
        <v/>
      </c>
      <c r="AI194" s="5" t="str">
        <f>IF($F194="研发",规则配置!$H$4,IF(OR($F194="内销",$F194="外销"),规则配置!$I$4,""))</f>
        <v/>
      </c>
      <c r="AJ194" s="5" t="str">
        <f>IF($F194="研发",规则配置!$H$5,IF(OR($F194="内销",$F194="外销"),规则配置!$I$5,""))</f>
        <v/>
      </c>
      <c r="AK194" s="5" t="str">
        <f>IF($F194="研发",规则配置!$H$6,IF(OR($F194="内销",$F194="外销"),规则配置!$I$6,""))</f>
        <v/>
      </c>
      <c r="AL194" s="5" t="str">
        <f>IF($F194="研发",规则配置!$H$7,IF(OR($F194="内销",$F194="外销"),"",""))</f>
        <v/>
      </c>
      <c r="AM194" s="5" t="str">
        <f>IF($F194="研发",规则配置!$J$4,IF(OR($F194="内销",$F194="外销"),规则配置!$K$4,""))</f>
        <v/>
      </c>
      <c r="AN194" s="5" t="str">
        <f>IF($F194="研发",规则配置!$J$5,IF(OR($F194="内销",$F194="外销"),规则配置!$K$5,""))</f>
        <v/>
      </c>
      <c r="AO194" s="5" t="str">
        <f>IF($F194="研发",规则配置!$J$6,IF(OR($F194="内销",$F194="外销"),规则配置!$K$6,""))</f>
        <v/>
      </c>
      <c r="AP194" s="5" t="str">
        <f>IF($F194="研发",规则配置!$J$7,IF(OR($F194="内销",$F194="外销"),规则配置!$K$7,""))</f>
        <v/>
      </c>
      <c r="AQ194" s="5" t="str">
        <f>IF($F194="研发",规则配置!$J$8,IF(OR($F194="内销",$F194="外销"),规则配置!$K$8,""))</f>
        <v/>
      </c>
      <c r="AR194" s="5" t="str">
        <f>IF($F194="研发",规则配置!$J$9,IF(OR($F194="内销",$F194="外销"),规则配置!$K$9,""))</f>
        <v/>
      </c>
      <c r="AS194" s="5" t="str">
        <f>IF($F194="研发",规则配置!$J$10,IF(OR($F194="内销",$F194="外销"),规则配置!$K$10,""))</f>
        <v/>
      </c>
      <c r="AT194" s="5" t="str">
        <f>IF($F194="研发",规则配置!$J$11,IF(OR($F194="内销",$F194="外销"),规则配置!$K$11,""))</f>
        <v/>
      </c>
      <c r="AU194" s="5" t="str">
        <f>IF($F194="研发",规则配置!$J$12,IF(OR($F194="内销",$F194="外销"),规则配置!$K$12,""))</f>
        <v/>
      </c>
      <c r="AV194" s="5" t="str">
        <f>IF($F194="研发",规则配置!$J$13,IF(OR($F194="内销",$F194="外销"),规则配置!$K$13,""))</f>
        <v/>
      </c>
      <c r="AW194" s="5" t="str">
        <f>IF($F194="研发","",IF(OR($F194="内销",$F194="外销"),规则配置!$K$14,""))</f>
        <v/>
      </c>
      <c r="AX194" s="5"/>
      <c r="AY194" s="5"/>
      <c r="AZ194" s="5"/>
      <c r="BA194" s="5"/>
      <c r="BB194" s="5"/>
      <c r="BC194" s="5"/>
      <c r="BD194" s="5"/>
      <c r="BE194" s="5"/>
    </row>
    <row r="195" spans="34:57">
      <c r="AH195" s="14" t="str">
        <f ca="1" t="shared" si="22"/>
        <v/>
      </c>
      <c r="AI195" s="5" t="str">
        <f>IF($F195="研发",规则配置!$H$4,IF(OR($F195="内销",$F195="外销"),规则配置!$I$4,""))</f>
        <v/>
      </c>
      <c r="AJ195" s="5" t="str">
        <f>IF($F195="研发",规则配置!$H$5,IF(OR($F195="内销",$F195="外销"),规则配置!$I$5,""))</f>
        <v/>
      </c>
      <c r="AK195" s="5" t="str">
        <f>IF($F195="研发",规则配置!$H$6,IF(OR($F195="内销",$F195="外销"),规则配置!$I$6,""))</f>
        <v/>
      </c>
      <c r="AL195" s="5" t="str">
        <f>IF($F195="研发",规则配置!$H$7,IF(OR($F195="内销",$F195="外销"),"",""))</f>
        <v/>
      </c>
      <c r="AM195" s="5" t="str">
        <f>IF($F195="研发",规则配置!$J$4,IF(OR($F195="内销",$F195="外销"),规则配置!$K$4,""))</f>
        <v/>
      </c>
      <c r="AN195" s="5" t="str">
        <f>IF($F195="研发",规则配置!$J$5,IF(OR($F195="内销",$F195="外销"),规则配置!$K$5,""))</f>
        <v/>
      </c>
      <c r="AO195" s="5" t="str">
        <f>IF($F195="研发",规则配置!$J$6,IF(OR($F195="内销",$F195="外销"),规则配置!$K$6,""))</f>
        <v/>
      </c>
      <c r="AP195" s="5" t="str">
        <f>IF($F195="研发",规则配置!$J$7,IF(OR($F195="内销",$F195="外销"),规则配置!$K$7,""))</f>
        <v/>
      </c>
      <c r="AQ195" s="5" t="str">
        <f>IF($F195="研发",规则配置!$J$8,IF(OR($F195="内销",$F195="外销"),规则配置!$K$8,""))</f>
        <v/>
      </c>
      <c r="AR195" s="5" t="str">
        <f>IF($F195="研发",规则配置!$J$9,IF(OR($F195="内销",$F195="外销"),规则配置!$K$9,""))</f>
        <v/>
      </c>
      <c r="AS195" s="5" t="str">
        <f>IF($F195="研发",规则配置!$J$10,IF(OR($F195="内销",$F195="外销"),规则配置!$K$10,""))</f>
        <v/>
      </c>
      <c r="AT195" s="5" t="str">
        <f>IF($F195="研发",规则配置!$J$11,IF(OR($F195="内销",$F195="外销"),规则配置!$K$11,""))</f>
        <v/>
      </c>
      <c r="AU195" s="5" t="str">
        <f>IF($F195="研发",规则配置!$J$12,IF(OR($F195="内销",$F195="外销"),规则配置!$K$12,""))</f>
        <v/>
      </c>
      <c r="AV195" s="5" t="str">
        <f>IF($F195="研发",规则配置!$J$13,IF(OR($F195="内销",$F195="外销"),规则配置!$K$13,""))</f>
        <v/>
      </c>
      <c r="AW195" s="5" t="str">
        <f>IF($F195="研发","",IF(OR($F195="内销",$F195="外销"),规则配置!$K$14,""))</f>
        <v/>
      </c>
      <c r="AX195" s="5"/>
      <c r="AY195" s="5"/>
      <c r="AZ195" s="5"/>
      <c r="BA195" s="5"/>
      <c r="BB195" s="5"/>
      <c r="BC195" s="5"/>
      <c r="BD195" s="5"/>
      <c r="BE195" s="5"/>
    </row>
    <row r="196" spans="34:57">
      <c r="AH196" s="14" t="str">
        <f ca="1" t="shared" ref="AH196:AH205" si="23">IF($D196="","",IF(NOT(ISNUMBER($AE196)),"待确认",IF(TODAY()&lt;=$AE196,"质保内","质保外")))</f>
        <v/>
      </c>
      <c r="AI196" s="5" t="str">
        <f>IF($F196="研发",规则配置!$H$4,IF(OR($F196="内销",$F196="外销"),规则配置!$I$4,""))</f>
        <v/>
      </c>
      <c r="AJ196" s="5" t="str">
        <f>IF($F196="研发",规则配置!$H$5,IF(OR($F196="内销",$F196="外销"),规则配置!$I$5,""))</f>
        <v/>
      </c>
      <c r="AK196" s="5" t="str">
        <f>IF($F196="研发",规则配置!$H$6,IF(OR($F196="内销",$F196="外销"),规则配置!$I$6,""))</f>
        <v/>
      </c>
      <c r="AL196" s="5" t="str">
        <f>IF($F196="研发",规则配置!$H$7,IF(OR($F196="内销",$F196="外销"),"",""))</f>
        <v/>
      </c>
      <c r="AM196" s="5" t="str">
        <f>IF($F196="研发",规则配置!$J$4,IF(OR($F196="内销",$F196="外销"),规则配置!$K$4,""))</f>
        <v/>
      </c>
      <c r="AN196" s="5" t="str">
        <f>IF($F196="研发",规则配置!$J$5,IF(OR($F196="内销",$F196="外销"),规则配置!$K$5,""))</f>
        <v/>
      </c>
      <c r="AO196" s="5" t="str">
        <f>IF($F196="研发",规则配置!$J$6,IF(OR($F196="内销",$F196="外销"),规则配置!$K$6,""))</f>
        <v/>
      </c>
      <c r="AP196" s="5" t="str">
        <f>IF($F196="研发",规则配置!$J$7,IF(OR($F196="内销",$F196="外销"),规则配置!$K$7,""))</f>
        <v/>
      </c>
      <c r="AQ196" s="5" t="str">
        <f>IF($F196="研发",规则配置!$J$8,IF(OR($F196="内销",$F196="外销"),规则配置!$K$8,""))</f>
        <v/>
      </c>
      <c r="AR196" s="5" t="str">
        <f>IF($F196="研发",规则配置!$J$9,IF(OR($F196="内销",$F196="外销"),规则配置!$K$9,""))</f>
        <v/>
      </c>
      <c r="AS196" s="5" t="str">
        <f>IF($F196="研发",规则配置!$J$10,IF(OR($F196="内销",$F196="外销"),规则配置!$K$10,""))</f>
        <v/>
      </c>
      <c r="AT196" s="5" t="str">
        <f>IF($F196="研发",规则配置!$J$11,IF(OR($F196="内销",$F196="外销"),规则配置!$K$11,""))</f>
        <v/>
      </c>
      <c r="AU196" s="5" t="str">
        <f>IF($F196="研发",规则配置!$J$12,IF(OR($F196="内销",$F196="外销"),规则配置!$K$12,""))</f>
        <v/>
      </c>
      <c r="AV196" s="5" t="str">
        <f>IF($F196="研发",规则配置!$J$13,IF(OR($F196="内销",$F196="外销"),规则配置!$K$13,""))</f>
        <v/>
      </c>
      <c r="AW196" s="5" t="str">
        <f>IF($F196="研发","",IF(OR($F196="内销",$F196="外销"),规则配置!$K$14,""))</f>
        <v/>
      </c>
      <c r="AX196" s="5"/>
      <c r="AY196" s="5"/>
      <c r="AZ196" s="5"/>
      <c r="BA196" s="5"/>
      <c r="BB196" s="5"/>
      <c r="BC196" s="5"/>
      <c r="BD196" s="5"/>
      <c r="BE196" s="5"/>
    </row>
    <row r="197" spans="34:57">
      <c r="AH197" s="14" t="str">
        <f ca="1" t="shared" si="23"/>
        <v/>
      </c>
      <c r="AI197" s="5" t="str">
        <f>IF($F197="研发",规则配置!$H$4,IF(OR($F197="内销",$F197="外销"),规则配置!$I$4,""))</f>
        <v/>
      </c>
      <c r="AJ197" s="5" t="str">
        <f>IF($F197="研发",规则配置!$H$5,IF(OR($F197="内销",$F197="外销"),规则配置!$I$5,""))</f>
        <v/>
      </c>
      <c r="AK197" s="5" t="str">
        <f>IF($F197="研发",规则配置!$H$6,IF(OR($F197="内销",$F197="外销"),规则配置!$I$6,""))</f>
        <v/>
      </c>
      <c r="AL197" s="5" t="str">
        <f>IF($F197="研发",规则配置!$H$7,IF(OR($F197="内销",$F197="外销"),"",""))</f>
        <v/>
      </c>
      <c r="AM197" s="5" t="str">
        <f>IF($F197="研发",规则配置!$J$4,IF(OR($F197="内销",$F197="外销"),规则配置!$K$4,""))</f>
        <v/>
      </c>
      <c r="AN197" s="5" t="str">
        <f>IF($F197="研发",规则配置!$J$5,IF(OR($F197="内销",$F197="外销"),规则配置!$K$5,""))</f>
        <v/>
      </c>
      <c r="AO197" s="5" t="str">
        <f>IF($F197="研发",规则配置!$J$6,IF(OR($F197="内销",$F197="外销"),规则配置!$K$6,""))</f>
        <v/>
      </c>
      <c r="AP197" s="5" t="str">
        <f>IF($F197="研发",规则配置!$J$7,IF(OR($F197="内销",$F197="外销"),规则配置!$K$7,""))</f>
        <v/>
      </c>
      <c r="AQ197" s="5" t="str">
        <f>IF($F197="研发",规则配置!$J$8,IF(OR($F197="内销",$F197="外销"),规则配置!$K$8,""))</f>
        <v/>
      </c>
      <c r="AR197" s="5" t="str">
        <f>IF($F197="研发",规则配置!$J$9,IF(OR($F197="内销",$F197="外销"),规则配置!$K$9,""))</f>
        <v/>
      </c>
      <c r="AS197" s="5" t="str">
        <f>IF($F197="研发",规则配置!$J$10,IF(OR($F197="内销",$F197="外销"),规则配置!$K$10,""))</f>
        <v/>
      </c>
      <c r="AT197" s="5" t="str">
        <f>IF($F197="研发",规则配置!$J$11,IF(OR($F197="内销",$F197="外销"),规则配置!$K$11,""))</f>
        <v/>
      </c>
      <c r="AU197" s="5" t="str">
        <f>IF($F197="研发",规则配置!$J$12,IF(OR($F197="内销",$F197="外销"),规则配置!$K$12,""))</f>
        <v/>
      </c>
      <c r="AV197" s="5" t="str">
        <f>IF($F197="研发",规则配置!$J$13,IF(OR($F197="内销",$F197="外销"),规则配置!$K$13,""))</f>
        <v/>
      </c>
      <c r="AW197" s="5" t="str">
        <f>IF($F197="研发","",IF(OR($F197="内销",$F197="外销"),规则配置!$K$14,""))</f>
        <v/>
      </c>
      <c r="AX197" s="5"/>
      <c r="AY197" s="5"/>
      <c r="AZ197" s="5"/>
      <c r="BA197" s="5"/>
      <c r="BB197" s="5"/>
      <c r="BC197" s="5"/>
      <c r="BD197" s="5"/>
      <c r="BE197" s="5"/>
    </row>
    <row r="198" spans="34:57">
      <c r="AH198" s="14" t="str">
        <f ca="1" t="shared" si="23"/>
        <v/>
      </c>
      <c r="AI198" s="5" t="str">
        <f>IF($F198="研发",规则配置!$H$4,IF(OR($F198="内销",$F198="外销"),规则配置!$I$4,""))</f>
        <v/>
      </c>
      <c r="AJ198" s="5" t="str">
        <f>IF($F198="研发",规则配置!$H$5,IF(OR($F198="内销",$F198="外销"),规则配置!$I$5,""))</f>
        <v/>
      </c>
      <c r="AK198" s="5" t="str">
        <f>IF($F198="研发",规则配置!$H$6,IF(OR($F198="内销",$F198="外销"),规则配置!$I$6,""))</f>
        <v/>
      </c>
      <c r="AL198" s="5" t="str">
        <f>IF($F198="研发",规则配置!$H$7,IF(OR($F198="内销",$F198="外销"),"",""))</f>
        <v/>
      </c>
      <c r="AM198" s="5" t="str">
        <f>IF($F198="研发",规则配置!$J$4,IF(OR($F198="内销",$F198="外销"),规则配置!$K$4,""))</f>
        <v/>
      </c>
      <c r="AN198" s="5" t="str">
        <f>IF($F198="研发",规则配置!$J$5,IF(OR($F198="内销",$F198="外销"),规则配置!$K$5,""))</f>
        <v/>
      </c>
      <c r="AO198" s="5" t="str">
        <f>IF($F198="研发",规则配置!$J$6,IF(OR($F198="内销",$F198="外销"),规则配置!$K$6,""))</f>
        <v/>
      </c>
      <c r="AP198" s="5" t="str">
        <f>IF($F198="研发",规则配置!$J$7,IF(OR($F198="内销",$F198="外销"),规则配置!$K$7,""))</f>
        <v/>
      </c>
      <c r="AQ198" s="5" t="str">
        <f>IF($F198="研发",规则配置!$J$8,IF(OR($F198="内销",$F198="外销"),规则配置!$K$8,""))</f>
        <v/>
      </c>
      <c r="AR198" s="5" t="str">
        <f>IF($F198="研发",规则配置!$J$9,IF(OR($F198="内销",$F198="外销"),规则配置!$K$9,""))</f>
        <v/>
      </c>
      <c r="AS198" s="5" t="str">
        <f>IF($F198="研发",规则配置!$J$10,IF(OR($F198="内销",$F198="外销"),规则配置!$K$10,""))</f>
        <v/>
      </c>
      <c r="AT198" s="5" t="str">
        <f>IF($F198="研发",规则配置!$J$11,IF(OR($F198="内销",$F198="外销"),规则配置!$K$11,""))</f>
        <v/>
      </c>
      <c r="AU198" s="5" t="str">
        <f>IF($F198="研发",规则配置!$J$12,IF(OR($F198="内销",$F198="外销"),规则配置!$K$12,""))</f>
        <v/>
      </c>
      <c r="AV198" s="5" t="str">
        <f>IF($F198="研发",规则配置!$J$13,IF(OR($F198="内销",$F198="外销"),规则配置!$K$13,""))</f>
        <v/>
      </c>
      <c r="AW198" s="5" t="str">
        <f>IF($F198="研发","",IF(OR($F198="内销",$F198="外销"),规则配置!$K$14,""))</f>
        <v/>
      </c>
      <c r="AX198" s="5"/>
      <c r="AY198" s="5"/>
      <c r="AZ198" s="5"/>
      <c r="BA198" s="5"/>
      <c r="BB198" s="5"/>
      <c r="BC198" s="5"/>
      <c r="BD198" s="5"/>
      <c r="BE198" s="5"/>
    </row>
    <row r="199" spans="34:57">
      <c r="AH199" s="14" t="str">
        <f ca="1" t="shared" si="23"/>
        <v/>
      </c>
      <c r="AI199" s="5" t="str">
        <f>IF($F199="研发",规则配置!$H$4,IF(OR($F199="内销",$F199="外销"),规则配置!$I$4,""))</f>
        <v/>
      </c>
      <c r="AJ199" s="5" t="str">
        <f>IF($F199="研发",规则配置!$H$5,IF(OR($F199="内销",$F199="外销"),规则配置!$I$5,""))</f>
        <v/>
      </c>
      <c r="AK199" s="5" t="str">
        <f>IF($F199="研发",规则配置!$H$6,IF(OR($F199="内销",$F199="外销"),规则配置!$I$6,""))</f>
        <v/>
      </c>
      <c r="AL199" s="5" t="str">
        <f>IF($F199="研发",规则配置!$H$7,IF(OR($F199="内销",$F199="外销"),"",""))</f>
        <v/>
      </c>
      <c r="AM199" s="5" t="str">
        <f>IF($F199="研发",规则配置!$J$4,IF(OR($F199="内销",$F199="外销"),规则配置!$K$4,""))</f>
        <v/>
      </c>
      <c r="AN199" s="5" t="str">
        <f>IF($F199="研发",规则配置!$J$5,IF(OR($F199="内销",$F199="外销"),规则配置!$K$5,""))</f>
        <v/>
      </c>
      <c r="AO199" s="5" t="str">
        <f>IF($F199="研发",规则配置!$J$6,IF(OR($F199="内销",$F199="外销"),规则配置!$K$6,""))</f>
        <v/>
      </c>
      <c r="AP199" s="5" t="str">
        <f>IF($F199="研发",规则配置!$J$7,IF(OR($F199="内销",$F199="外销"),规则配置!$K$7,""))</f>
        <v/>
      </c>
      <c r="AQ199" s="5" t="str">
        <f>IF($F199="研发",规则配置!$J$8,IF(OR($F199="内销",$F199="外销"),规则配置!$K$8,""))</f>
        <v/>
      </c>
      <c r="AR199" s="5" t="str">
        <f>IF($F199="研发",规则配置!$J$9,IF(OR($F199="内销",$F199="外销"),规则配置!$K$9,""))</f>
        <v/>
      </c>
      <c r="AS199" s="5" t="str">
        <f>IF($F199="研发",规则配置!$J$10,IF(OR($F199="内销",$F199="外销"),规则配置!$K$10,""))</f>
        <v/>
      </c>
      <c r="AT199" s="5" t="str">
        <f>IF($F199="研发",规则配置!$J$11,IF(OR($F199="内销",$F199="外销"),规则配置!$K$11,""))</f>
        <v/>
      </c>
      <c r="AU199" s="5" t="str">
        <f>IF($F199="研发",规则配置!$J$12,IF(OR($F199="内销",$F199="外销"),规则配置!$K$12,""))</f>
        <v/>
      </c>
      <c r="AV199" s="5" t="str">
        <f>IF($F199="研发",规则配置!$J$13,IF(OR($F199="内销",$F199="外销"),规则配置!$K$13,""))</f>
        <v/>
      </c>
      <c r="AW199" s="5" t="str">
        <f>IF($F199="研发","",IF(OR($F199="内销",$F199="外销"),规则配置!$K$14,""))</f>
        <v/>
      </c>
      <c r="AX199" s="5"/>
      <c r="AY199" s="5"/>
      <c r="AZ199" s="5"/>
      <c r="BA199" s="5"/>
      <c r="BB199" s="5"/>
      <c r="BC199" s="5"/>
      <c r="BD199" s="5"/>
      <c r="BE199" s="5"/>
    </row>
    <row r="200" spans="34:57">
      <c r="AH200" s="14" t="str">
        <f ca="1" t="shared" si="23"/>
        <v/>
      </c>
      <c r="AI200" s="5" t="str">
        <f>IF($F200="研发",规则配置!$H$4,IF(OR($F200="内销",$F200="外销"),规则配置!$I$4,""))</f>
        <v/>
      </c>
      <c r="AJ200" s="5" t="str">
        <f>IF($F200="研发",规则配置!$H$5,IF(OR($F200="内销",$F200="外销"),规则配置!$I$5,""))</f>
        <v/>
      </c>
      <c r="AK200" s="5" t="str">
        <f>IF($F200="研发",规则配置!$H$6,IF(OR($F200="内销",$F200="外销"),规则配置!$I$6,""))</f>
        <v/>
      </c>
      <c r="AL200" s="5" t="str">
        <f>IF($F200="研发",规则配置!$H$7,IF(OR($F200="内销",$F200="外销"),"",""))</f>
        <v/>
      </c>
      <c r="AM200" s="5" t="str">
        <f>IF($F200="研发",规则配置!$J$4,IF(OR($F200="内销",$F200="外销"),规则配置!$K$4,""))</f>
        <v/>
      </c>
      <c r="AN200" s="5" t="str">
        <f>IF($F200="研发",规则配置!$J$5,IF(OR($F200="内销",$F200="外销"),规则配置!$K$5,""))</f>
        <v/>
      </c>
      <c r="AO200" s="5" t="str">
        <f>IF($F200="研发",规则配置!$J$6,IF(OR($F200="内销",$F200="外销"),规则配置!$K$6,""))</f>
        <v/>
      </c>
      <c r="AP200" s="5" t="str">
        <f>IF($F200="研发",规则配置!$J$7,IF(OR($F200="内销",$F200="外销"),规则配置!$K$7,""))</f>
        <v/>
      </c>
      <c r="AQ200" s="5" t="str">
        <f>IF($F200="研发",规则配置!$J$8,IF(OR($F200="内销",$F200="外销"),规则配置!$K$8,""))</f>
        <v/>
      </c>
      <c r="AR200" s="5" t="str">
        <f>IF($F200="研发",规则配置!$J$9,IF(OR($F200="内销",$F200="外销"),规则配置!$K$9,""))</f>
        <v/>
      </c>
      <c r="AS200" s="5" t="str">
        <f>IF($F200="研发",规则配置!$J$10,IF(OR($F200="内销",$F200="外销"),规则配置!$K$10,""))</f>
        <v/>
      </c>
      <c r="AT200" s="5" t="str">
        <f>IF($F200="研发",规则配置!$J$11,IF(OR($F200="内销",$F200="外销"),规则配置!$K$11,""))</f>
        <v/>
      </c>
      <c r="AU200" s="5" t="str">
        <f>IF($F200="研发",规则配置!$J$12,IF(OR($F200="内销",$F200="外销"),规则配置!$K$12,""))</f>
        <v/>
      </c>
      <c r="AV200" s="5" t="str">
        <f>IF($F200="研发",规则配置!$J$13,IF(OR($F200="内销",$F200="外销"),规则配置!$K$13,""))</f>
        <v/>
      </c>
      <c r="AW200" s="5" t="str">
        <f>IF($F200="研发","",IF(OR($F200="内销",$F200="外销"),规则配置!$K$14,""))</f>
        <v/>
      </c>
      <c r="AX200" s="5"/>
      <c r="AY200" s="5"/>
      <c r="AZ200" s="5"/>
      <c r="BA200" s="5"/>
      <c r="BB200" s="5"/>
      <c r="BC200" s="5"/>
      <c r="BD200" s="5"/>
      <c r="BE200" s="5"/>
    </row>
    <row r="201" spans="34:57">
      <c r="AH201" s="14" t="str">
        <f ca="1" t="shared" si="23"/>
        <v/>
      </c>
      <c r="AI201" s="5" t="str">
        <f>IF($F201="研发",规则配置!$H$4,IF(OR($F201="内销",$F201="外销"),规则配置!$I$4,""))</f>
        <v/>
      </c>
      <c r="AJ201" s="5" t="str">
        <f>IF($F201="研发",规则配置!$H$5,IF(OR($F201="内销",$F201="外销"),规则配置!$I$5,""))</f>
        <v/>
      </c>
      <c r="AK201" s="5" t="str">
        <f>IF($F201="研发",规则配置!$H$6,IF(OR($F201="内销",$F201="外销"),规则配置!$I$6,""))</f>
        <v/>
      </c>
      <c r="AL201" s="5" t="str">
        <f>IF($F201="研发",规则配置!$H$7,IF(OR($F201="内销",$F201="外销"),"",""))</f>
        <v/>
      </c>
      <c r="AM201" s="5" t="str">
        <f>IF($F201="研发",规则配置!$J$4,IF(OR($F201="内销",$F201="外销"),规则配置!$K$4,""))</f>
        <v/>
      </c>
      <c r="AN201" s="5" t="str">
        <f>IF($F201="研发",规则配置!$J$5,IF(OR($F201="内销",$F201="外销"),规则配置!$K$5,""))</f>
        <v/>
      </c>
      <c r="AO201" s="5" t="str">
        <f>IF($F201="研发",规则配置!$J$6,IF(OR($F201="内销",$F201="外销"),规则配置!$K$6,""))</f>
        <v/>
      </c>
      <c r="AP201" s="5" t="str">
        <f>IF($F201="研发",规则配置!$J$7,IF(OR($F201="内销",$F201="外销"),规则配置!$K$7,""))</f>
        <v/>
      </c>
      <c r="AQ201" s="5" t="str">
        <f>IF($F201="研发",规则配置!$J$8,IF(OR($F201="内销",$F201="外销"),规则配置!$K$8,""))</f>
        <v/>
      </c>
      <c r="AR201" s="5" t="str">
        <f>IF($F201="研发",规则配置!$J$9,IF(OR($F201="内销",$F201="外销"),规则配置!$K$9,""))</f>
        <v/>
      </c>
      <c r="AS201" s="5" t="str">
        <f>IF($F201="研发",规则配置!$J$10,IF(OR($F201="内销",$F201="外销"),规则配置!$K$10,""))</f>
        <v/>
      </c>
      <c r="AT201" s="5" t="str">
        <f>IF($F201="研发",规则配置!$J$11,IF(OR($F201="内销",$F201="外销"),规则配置!$K$11,""))</f>
        <v/>
      </c>
      <c r="AU201" s="5" t="str">
        <f>IF($F201="研发",规则配置!$J$12,IF(OR($F201="内销",$F201="外销"),规则配置!$K$12,""))</f>
        <v/>
      </c>
      <c r="AV201" s="5" t="str">
        <f>IF($F201="研发",规则配置!$J$13,IF(OR($F201="内销",$F201="外销"),规则配置!$K$13,""))</f>
        <v/>
      </c>
      <c r="AW201" s="5" t="str">
        <f>IF($F201="研发","",IF(OR($F201="内销",$F201="外销"),规则配置!$K$14,""))</f>
        <v/>
      </c>
      <c r="AX201" s="5"/>
      <c r="AY201" s="5"/>
      <c r="AZ201" s="5"/>
      <c r="BA201" s="5"/>
      <c r="BB201" s="5"/>
      <c r="BC201" s="5"/>
      <c r="BD201" s="5"/>
      <c r="BE201" s="5"/>
    </row>
    <row r="202" spans="34:57">
      <c r="AH202" s="14" t="str">
        <f ca="1" t="shared" si="23"/>
        <v/>
      </c>
      <c r="AI202" s="5" t="str">
        <f>IF($F202="研发",规则配置!$H$4,IF(OR($F202="内销",$F202="外销"),规则配置!$I$4,""))</f>
        <v/>
      </c>
      <c r="AJ202" s="5" t="str">
        <f>IF($F202="研发",规则配置!$H$5,IF(OR($F202="内销",$F202="外销"),规则配置!$I$5,""))</f>
        <v/>
      </c>
      <c r="AK202" s="5" t="str">
        <f>IF($F202="研发",规则配置!$H$6,IF(OR($F202="内销",$F202="外销"),规则配置!$I$6,""))</f>
        <v/>
      </c>
      <c r="AL202" s="5" t="str">
        <f>IF($F202="研发",规则配置!$H$7,IF(OR($F202="内销",$F202="外销"),"",""))</f>
        <v/>
      </c>
      <c r="AM202" s="5" t="str">
        <f>IF($F202="研发",规则配置!$J$4,IF(OR($F202="内销",$F202="外销"),规则配置!$K$4,""))</f>
        <v/>
      </c>
      <c r="AN202" s="5" t="str">
        <f>IF($F202="研发",规则配置!$J$5,IF(OR($F202="内销",$F202="外销"),规则配置!$K$5,""))</f>
        <v/>
      </c>
      <c r="AO202" s="5" t="str">
        <f>IF($F202="研发",规则配置!$J$6,IF(OR($F202="内销",$F202="外销"),规则配置!$K$6,""))</f>
        <v/>
      </c>
      <c r="AP202" s="5" t="str">
        <f>IF($F202="研发",规则配置!$J$7,IF(OR($F202="内销",$F202="外销"),规则配置!$K$7,""))</f>
        <v/>
      </c>
      <c r="AQ202" s="5" t="str">
        <f>IF($F202="研发",规则配置!$J$8,IF(OR($F202="内销",$F202="外销"),规则配置!$K$8,""))</f>
        <v/>
      </c>
      <c r="AR202" s="5" t="str">
        <f>IF($F202="研发",规则配置!$J$9,IF(OR($F202="内销",$F202="外销"),规则配置!$K$9,""))</f>
        <v/>
      </c>
      <c r="AS202" s="5" t="str">
        <f>IF($F202="研发",规则配置!$J$10,IF(OR($F202="内销",$F202="外销"),规则配置!$K$10,""))</f>
        <v/>
      </c>
      <c r="AT202" s="5" t="str">
        <f>IF($F202="研发",规则配置!$J$11,IF(OR($F202="内销",$F202="外销"),规则配置!$K$11,""))</f>
        <v/>
      </c>
      <c r="AU202" s="5" t="str">
        <f>IF($F202="研发",规则配置!$J$12,IF(OR($F202="内销",$F202="外销"),规则配置!$K$12,""))</f>
        <v/>
      </c>
      <c r="AV202" s="5" t="str">
        <f>IF($F202="研发",规则配置!$J$13,IF(OR($F202="内销",$F202="外销"),规则配置!$K$13,""))</f>
        <v/>
      </c>
      <c r="AW202" s="5" t="str">
        <f>IF($F202="研发","",IF(OR($F202="内销",$F202="外销"),规则配置!$K$14,""))</f>
        <v/>
      </c>
      <c r="AX202" s="5"/>
      <c r="AY202" s="5"/>
      <c r="AZ202" s="5"/>
      <c r="BA202" s="5"/>
      <c r="BB202" s="5"/>
      <c r="BC202" s="5"/>
      <c r="BD202" s="5"/>
      <c r="BE202" s="5"/>
    </row>
    <row r="203" spans="34:57">
      <c r="AH203" s="14" t="str">
        <f ca="1" t="shared" si="23"/>
        <v/>
      </c>
      <c r="AI203" s="5" t="str">
        <f>IF($F203="研发",规则配置!$H$4,IF(OR($F203="内销",$F203="外销"),规则配置!$I$4,""))</f>
        <v/>
      </c>
      <c r="AJ203" s="5" t="str">
        <f>IF($F203="研发",规则配置!$H$5,IF(OR($F203="内销",$F203="外销"),规则配置!$I$5,""))</f>
        <v/>
      </c>
      <c r="AK203" s="5" t="str">
        <f>IF($F203="研发",规则配置!$H$6,IF(OR($F203="内销",$F203="外销"),规则配置!$I$6,""))</f>
        <v/>
      </c>
      <c r="AL203" s="5" t="str">
        <f>IF($F203="研发",规则配置!$H$7,IF(OR($F203="内销",$F203="外销"),"",""))</f>
        <v/>
      </c>
      <c r="AM203" s="5" t="str">
        <f>IF($F203="研发",规则配置!$J$4,IF(OR($F203="内销",$F203="外销"),规则配置!$K$4,""))</f>
        <v/>
      </c>
      <c r="AN203" s="5" t="str">
        <f>IF($F203="研发",规则配置!$J$5,IF(OR($F203="内销",$F203="外销"),规则配置!$K$5,""))</f>
        <v/>
      </c>
      <c r="AO203" s="5" t="str">
        <f>IF($F203="研发",规则配置!$J$6,IF(OR($F203="内销",$F203="外销"),规则配置!$K$6,""))</f>
        <v/>
      </c>
      <c r="AP203" s="5" t="str">
        <f>IF($F203="研发",规则配置!$J$7,IF(OR($F203="内销",$F203="外销"),规则配置!$K$7,""))</f>
        <v/>
      </c>
      <c r="AQ203" s="5" t="str">
        <f>IF($F203="研发",规则配置!$J$8,IF(OR($F203="内销",$F203="外销"),规则配置!$K$8,""))</f>
        <v/>
      </c>
      <c r="AR203" s="5" t="str">
        <f>IF($F203="研发",规则配置!$J$9,IF(OR($F203="内销",$F203="外销"),规则配置!$K$9,""))</f>
        <v/>
      </c>
      <c r="AS203" s="5" t="str">
        <f>IF($F203="研发",规则配置!$J$10,IF(OR($F203="内销",$F203="外销"),规则配置!$K$10,""))</f>
        <v/>
      </c>
      <c r="AT203" s="5" t="str">
        <f>IF($F203="研发",规则配置!$J$11,IF(OR($F203="内销",$F203="外销"),规则配置!$K$11,""))</f>
        <v/>
      </c>
      <c r="AU203" s="5" t="str">
        <f>IF($F203="研发",规则配置!$J$12,IF(OR($F203="内销",$F203="外销"),规则配置!$K$12,""))</f>
        <v/>
      </c>
      <c r="AV203" s="5" t="str">
        <f>IF($F203="研发",规则配置!$J$13,IF(OR($F203="内销",$F203="外销"),规则配置!$K$13,""))</f>
        <v/>
      </c>
      <c r="AW203" s="5" t="str">
        <f>IF($F203="研发","",IF(OR($F203="内销",$F203="外销"),规则配置!$K$14,""))</f>
        <v/>
      </c>
      <c r="AX203" s="5"/>
      <c r="AY203" s="5"/>
      <c r="AZ203" s="5"/>
      <c r="BA203" s="5"/>
      <c r="BB203" s="5"/>
      <c r="BC203" s="5"/>
      <c r="BD203" s="5"/>
      <c r="BE203" s="5"/>
    </row>
    <row r="204" spans="34:57">
      <c r="AH204" s="14" t="str">
        <f ca="1" t="shared" si="23"/>
        <v/>
      </c>
      <c r="AI204" s="5" t="str">
        <f>IF($F204="研发",规则配置!$H$4,IF(OR($F204="内销",$F204="外销"),规则配置!$I$4,""))</f>
        <v/>
      </c>
      <c r="AJ204" s="5" t="str">
        <f>IF($F204="研发",规则配置!$H$5,IF(OR($F204="内销",$F204="外销"),规则配置!$I$5,""))</f>
        <v/>
      </c>
      <c r="AK204" s="5" t="str">
        <f>IF($F204="研发",规则配置!$H$6,IF(OR($F204="内销",$F204="外销"),规则配置!$I$6,""))</f>
        <v/>
      </c>
      <c r="AL204" s="5" t="str">
        <f>IF($F204="研发",规则配置!$H$7,IF(OR($F204="内销",$F204="外销"),"",""))</f>
        <v/>
      </c>
      <c r="AM204" s="5" t="str">
        <f>IF($F204="研发",规则配置!$J$4,IF(OR($F204="内销",$F204="外销"),规则配置!$K$4,""))</f>
        <v/>
      </c>
      <c r="AN204" s="5" t="str">
        <f>IF($F204="研发",规则配置!$J$5,IF(OR($F204="内销",$F204="外销"),规则配置!$K$5,""))</f>
        <v/>
      </c>
      <c r="AO204" s="5" t="str">
        <f>IF($F204="研发",规则配置!$J$6,IF(OR($F204="内销",$F204="外销"),规则配置!$K$6,""))</f>
        <v/>
      </c>
      <c r="AP204" s="5" t="str">
        <f>IF($F204="研发",规则配置!$J$7,IF(OR($F204="内销",$F204="外销"),规则配置!$K$7,""))</f>
        <v/>
      </c>
      <c r="AQ204" s="5" t="str">
        <f>IF($F204="研发",规则配置!$J$8,IF(OR($F204="内销",$F204="外销"),规则配置!$K$8,""))</f>
        <v/>
      </c>
      <c r="AR204" s="5" t="str">
        <f>IF($F204="研发",规则配置!$J$9,IF(OR($F204="内销",$F204="外销"),规则配置!$K$9,""))</f>
        <v/>
      </c>
      <c r="AS204" s="5" t="str">
        <f>IF($F204="研发",规则配置!$J$10,IF(OR($F204="内销",$F204="外销"),规则配置!$K$10,""))</f>
        <v/>
      </c>
      <c r="AT204" s="5" t="str">
        <f>IF($F204="研发",规则配置!$J$11,IF(OR($F204="内销",$F204="外销"),规则配置!$K$11,""))</f>
        <v/>
      </c>
      <c r="AU204" s="5" t="str">
        <f>IF($F204="研发",规则配置!$J$12,IF(OR($F204="内销",$F204="外销"),规则配置!$K$12,""))</f>
        <v/>
      </c>
      <c r="AV204" s="5" t="str">
        <f>IF($F204="研发",规则配置!$J$13,IF(OR($F204="内销",$F204="外销"),规则配置!$K$13,""))</f>
        <v/>
      </c>
      <c r="AW204" s="5" t="str">
        <f>IF($F204="研发","",IF(OR($F204="内销",$F204="外销"),规则配置!$K$14,""))</f>
        <v/>
      </c>
      <c r="AX204" s="5"/>
      <c r="AY204" s="5"/>
      <c r="AZ204" s="5"/>
      <c r="BA204" s="5"/>
      <c r="BB204" s="5"/>
      <c r="BC204" s="5"/>
      <c r="BD204" s="5"/>
      <c r="BE204" s="5"/>
    </row>
    <row r="205" spans="34:57">
      <c r="AH205" s="14" t="str">
        <f ca="1" t="shared" si="23"/>
        <v/>
      </c>
      <c r="AI205" s="5" t="str">
        <f>IF($F205="研发",规则配置!$H$4,IF(OR($F205="内销",$F205="外销"),规则配置!$I$4,""))</f>
        <v/>
      </c>
      <c r="AJ205" s="5" t="str">
        <f>IF($F205="研发",规则配置!$H$5,IF(OR($F205="内销",$F205="外销"),规则配置!$I$5,""))</f>
        <v/>
      </c>
      <c r="AK205" s="5" t="str">
        <f>IF($F205="研发",规则配置!$H$6,IF(OR($F205="内销",$F205="外销"),规则配置!$I$6,""))</f>
        <v/>
      </c>
      <c r="AL205" s="5" t="str">
        <f>IF($F205="研发",规则配置!$H$7,IF(OR($F205="内销",$F205="外销"),"",""))</f>
        <v/>
      </c>
      <c r="AM205" s="5" t="str">
        <f>IF($F205="研发",规则配置!$J$4,IF(OR($F205="内销",$F205="外销"),规则配置!$K$4,""))</f>
        <v/>
      </c>
      <c r="AN205" s="5" t="str">
        <f>IF($F205="研发",规则配置!$J$5,IF(OR($F205="内销",$F205="外销"),规则配置!$K$5,""))</f>
        <v/>
      </c>
      <c r="AO205" s="5" t="str">
        <f>IF($F205="研发",规则配置!$J$6,IF(OR($F205="内销",$F205="外销"),规则配置!$K$6,""))</f>
        <v/>
      </c>
      <c r="AP205" s="5" t="str">
        <f>IF($F205="研发",规则配置!$J$7,IF(OR($F205="内销",$F205="外销"),规则配置!$K$7,""))</f>
        <v/>
      </c>
      <c r="AQ205" s="5" t="str">
        <f>IF($F205="研发",规则配置!$J$8,IF(OR($F205="内销",$F205="外销"),规则配置!$K$8,""))</f>
        <v/>
      </c>
      <c r="AR205" s="5" t="str">
        <f>IF($F205="研发",规则配置!$J$9,IF(OR($F205="内销",$F205="外销"),规则配置!$K$9,""))</f>
        <v/>
      </c>
      <c r="AS205" s="5" t="str">
        <f>IF($F205="研发",规则配置!$J$10,IF(OR($F205="内销",$F205="外销"),规则配置!$K$10,""))</f>
        <v/>
      </c>
      <c r="AT205" s="5" t="str">
        <f>IF($F205="研发",规则配置!$J$11,IF(OR($F205="内销",$F205="外销"),规则配置!$K$11,""))</f>
        <v/>
      </c>
      <c r="AU205" s="5" t="str">
        <f>IF($F205="研发",规则配置!$J$12,IF(OR($F205="内销",$F205="外销"),规则配置!$K$12,""))</f>
        <v/>
      </c>
      <c r="AV205" s="5" t="str">
        <f>IF($F205="研发",规则配置!$J$13,IF(OR($F205="内销",$F205="外销"),规则配置!$K$13,""))</f>
        <v/>
      </c>
      <c r="AW205" s="5" t="str">
        <f>IF($F205="研发","",IF(OR($F205="内销",$F205="外销"),规则配置!$K$14,""))</f>
        <v/>
      </c>
      <c r="AX205" s="5"/>
      <c r="AY205" s="5"/>
      <c r="AZ205" s="5"/>
      <c r="BA205" s="5"/>
      <c r="BB205" s="5"/>
      <c r="BC205" s="5"/>
      <c r="BD205" s="5"/>
      <c r="BE205" s="5"/>
    </row>
  </sheetData>
  <mergeCells count="1">
    <mergeCell ref="A1:AG1"/>
  </mergeCells>
  <conditionalFormatting sqref="M9">
    <cfRule type="containsText" dxfId="0" priority="18" operator="between" text="低">
      <formula>NOT(ISERROR(SEARCH("低",M9)))</formula>
    </cfRule>
    <cfRule type="containsText" dxfId="1" priority="17" operator="between" text="中">
      <formula>NOT(ISERROR(SEARCH("中",M9)))</formula>
    </cfRule>
    <cfRule type="containsText" dxfId="2" priority="16" operator="between" text="高">
      <formula>NOT(ISERROR(SEARCH("高",M9)))</formula>
    </cfRule>
  </conditionalFormatting>
  <conditionalFormatting sqref="M10">
    <cfRule type="containsText" dxfId="0" priority="15" operator="between" text="低">
      <formula>NOT(ISERROR(SEARCH("低",M10)))</formula>
    </cfRule>
    <cfRule type="containsText" dxfId="1" priority="14" operator="between" text="中">
      <formula>NOT(ISERROR(SEARCH("中",M10)))</formula>
    </cfRule>
    <cfRule type="containsText" dxfId="2" priority="13" operator="between" text="高">
      <formula>NOT(ISERROR(SEARCH("高",M10)))</formula>
    </cfRule>
  </conditionalFormatting>
  <conditionalFormatting sqref="M11">
    <cfRule type="containsText" dxfId="0" priority="12" operator="between" text="低">
      <formula>NOT(ISERROR(SEARCH("低",M11)))</formula>
    </cfRule>
    <cfRule type="containsText" dxfId="1" priority="11" operator="between" text="中">
      <formula>NOT(ISERROR(SEARCH("中",M11)))</formula>
    </cfRule>
    <cfRule type="containsText" dxfId="2" priority="10" operator="between" text="高">
      <formula>NOT(ISERROR(SEARCH("高",M11)))</formula>
    </cfRule>
  </conditionalFormatting>
  <conditionalFormatting sqref="M12">
    <cfRule type="containsText" dxfId="0" priority="9" operator="between" text="低">
      <formula>NOT(ISERROR(SEARCH("低",M12)))</formula>
    </cfRule>
    <cfRule type="containsText" dxfId="1" priority="8" operator="between" text="中">
      <formula>NOT(ISERROR(SEARCH("中",M12)))</formula>
    </cfRule>
    <cfRule type="containsText" dxfId="2" priority="7" operator="between" text="高">
      <formula>NOT(ISERROR(SEARCH("高",M12)))</formula>
    </cfRule>
  </conditionalFormatting>
  <conditionalFormatting sqref="AH12">
    <cfRule type="containsText" dxfId="1" priority="126" operator="between" text="待确认">
      <formula>NOT(ISERROR(SEARCH("待确认",AH12)))</formula>
    </cfRule>
    <cfRule type="containsText" dxfId="2" priority="108" operator="between" text="质保外">
      <formula>NOT(ISERROR(SEARCH("质保外",AH12)))</formula>
    </cfRule>
    <cfRule type="containsText" dxfId="0" priority="90" operator="between" text="质保内">
      <formula>NOT(ISERROR(SEARCH("质保内",AH12)))</formula>
    </cfRule>
  </conditionalFormatting>
  <conditionalFormatting sqref="M13">
    <cfRule type="containsText" dxfId="0" priority="6" operator="between" text="低">
      <formula>NOT(ISERROR(SEARCH("低",M13)))</formula>
    </cfRule>
    <cfRule type="containsText" dxfId="1" priority="5" operator="between" text="中">
      <formula>NOT(ISERROR(SEARCH("中",M13)))</formula>
    </cfRule>
    <cfRule type="containsText" dxfId="2" priority="4" operator="between" text="高">
      <formula>NOT(ISERROR(SEARCH("高",M13)))</formula>
    </cfRule>
  </conditionalFormatting>
  <conditionalFormatting sqref="AH13">
    <cfRule type="containsText" dxfId="1" priority="125" operator="between" text="待确认">
      <formula>NOT(ISERROR(SEARCH("待确认",AH13)))</formula>
    </cfRule>
    <cfRule type="containsText" dxfId="2" priority="107" operator="between" text="质保外">
      <formula>NOT(ISERROR(SEARCH("质保外",AH13)))</formula>
    </cfRule>
    <cfRule type="containsText" dxfId="0" priority="89" operator="between" text="质保内">
      <formula>NOT(ISERROR(SEARCH("质保内",AH13)))</formula>
    </cfRule>
  </conditionalFormatting>
  <conditionalFormatting sqref="M14">
    <cfRule type="containsText" dxfId="0" priority="70" operator="between" text="低">
      <formula>NOT(ISERROR(SEARCH("低",M14)))</formula>
    </cfRule>
    <cfRule type="containsText" dxfId="1" priority="52" operator="between" text="中">
      <formula>NOT(ISERROR(SEARCH("中",M14)))</formula>
    </cfRule>
    <cfRule type="containsText" dxfId="2" priority="34" operator="between" text="高">
      <formula>NOT(ISERROR(SEARCH("高",M14)))</formula>
    </cfRule>
  </conditionalFormatting>
  <conditionalFormatting sqref="AH14">
    <cfRule type="containsText" dxfId="1" priority="124" operator="between" text="待确认">
      <formula>NOT(ISERROR(SEARCH("待确认",AH14)))</formula>
    </cfRule>
    <cfRule type="containsText" dxfId="2" priority="106" operator="between" text="质保外">
      <formula>NOT(ISERROR(SEARCH("质保外",AH14)))</formula>
    </cfRule>
    <cfRule type="containsText" dxfId="0" priority="88" operator="between" text="质保内">
      <formula>NOT(ISERROR(SEARCH("质保内",AH14)))</formula>
    </cfRule>
  </conditionalFormatting>
  <conditionalFormatting sqref="M15">
    <cfRule type="containsText" dxfId="0" priority="69" operator="between" text="低">
      <formula>NOT(ISERROR(SEARCH("低",M15)))</formula>
    </cfRule>
    <cfRule type="containsText" dxfId="1" priority="51" operator="between" text="中">
      <formula>NOT(ISERROR(SEARCH("中",M15)))</formula>
    </cfRule>
    <cfRule type="containsText" dxfId="2" priority="33" operator="between" text="高">
      <formula>NOT(ISERROR(SEARCH("高",M15)))</formula>
    </cfRule>
  </conditionalFormatting>
  <conditionalFormatting sqref="AH15">
    <cfRule type="containsText" dxfId="1" priority="123" operator="between" text="待确认">
      <formula>NOT(ISERROR(SEARCH("待确认",AH15)))</formula>
    </cfRule>
    <cfRule type="containsText" dxfId="2" priority="105" operator="between" text="质保外">
      <formula>NOT(ISERROR(SEARCH("质保外",AH15)))</formula>
    </cfRule>
    <cfRule type="containsText" dxfId="0" priority="87" operator="between" text="质保内">
      <formula>NOT(ISERROR(SEARCH("质保内",AH15)))</formula>
    </cfRule>
  </conditionalFormatting>
  <conditionalFormatting sqref="AH16">
    <cfRule type="containsText" dxfId="1" priority="122" operator="between" text="待确认">
      <formula>NOT(ISERROR(SEARCH("待确认",AH16)))</formula>
    </cfRule>
    <cfRule type="containsText" dxfId="2" priority="104" operator="between" text="质保外">
      <formula>NOT(ISERROR(SEARCH("质保外",AH16)))</formula>
    </cfRule>
    <cfRule type="containsText" dxfId="0" priority="86" operator="between" text="质保内">
      <formula>NOT(ISERROR(SEARCH("质保内",AH16)))</formula>
    </cfRule>
  </conditionalFormatting>
  <conditionalFormatting sqref="AH17">
    <cfRule type="containsText" dxfId="1" priority="121" operator="between" text="待确认">
      <formula>NOT(ISERROR(SEARCH("待确认",AH17)))</formula>
    </cfRule>
    <cfRule type="containsText" dxfId="2" priority="103" operator="between" text="质保外">
      <formula>NOT(ISERROR(SEARCH("质保外",AH17)))</formula>
    </cfRule>
    <cfRule type="containsText" dxfId="0" priority="85" operator="between" text="质保内">
      <formula>NOT(ISERROR(SEARCH("质保内",AH17)))</formula>
    </cfRule>
  </conditionalFormatting>
  <conditionalFormatting sqref="AH18">
    <cfRule type="containsText" dxfId="1" priority="120" operator="between" text="待确认">
      <formula>NOT(ISERROR(SEARCH("待确认",AH18)))</formula>
    </cfRule>
    <cfRule type="containsText" dxfId="2" priority="102" operator="between" text="质保外">
      <formula>NOT(ISERROR(SEARCH("质保外",AH18)))</formula>
    </cfRule>
    <cfRule type="containsText" dxfId="0" priority="84" operator="between" text="质保内">
      <formula>NOT(ISERROR(SEARCH("质保内",AH18)))</formula>
    </cfRule>
  </conditionalFormatting>
  <conditionalFormatting sqref="AH19">
    <cfRule type="containsText" dxfId="1" priority="119" operator="between" text="待确认">
      <formula>NOT(ISERROR(SEARCH("待确认",AH19)))</formula>
    </cfRule>
    <cfRule type="containsText" dxfId="2" priority="101" operator="between" text="质保外">
      <formula>NOT(ISERROR(SEARCH("质保外",AH19)))</formula>
    </cfRule>
    <cfRule type="containsText" dxfId="0" priority="83" operator="between" text="质保内">
      <formula>NOT(ISERROR(SEARCH("质保内",AH19)))</formula>
    </cfRule>
  </conditionalFormatting>
  <conditionalFormatting sqref="AH20">
    <cfRule type="containsText" dxfId="1" priority="118" operator="between" text="待确认">
      <formula>NOT(ISERROR(SEARCH("待确认",AH20)))</formula>
    </cfRule>
    <cfRule type="containsText" dxfId="2" priority="100" operator="between" text="质保外">
      <formula>NOT(ISERROR(SEARCH("质保外",AH20)))</formula>
    </cfRule>
    <cfRule type="containsText" dxfId="0" priority="82" operator="between" text="质保内">
      <formula>NOT(ISERROR(SEARCH("质保内",AH20)))</formula>
    </cfRule>
  </conditionalFormatting>
  <conditionalFormatting sqref="M21">
    <cfRule type="containsText" dxfId="0" priority="63" operator="between" text="低">
      <formula>NOT(ISERROR(SEARCH("低",M21)))</formula>
    </cfRule>
    <cfRule type="containsText" dxfId="1" priority="45" operator="between" text="中">
      <formula>NOT(ISERROR(SEARCH("中",M21)))</formula>
    </cfRule>
    <cfRule type="containsText" dxfId="2" priority="27" operator="between" text="高">
      <formula>NOT(ISERROR(SEARCH("高",M21)))</formula>
    </cfRule>
  </conditionalFormatting>
  <conditionalFormatting sqref="AH21">
    <cfRule type="containsText" dxfId="1" priority="117" operator="between" text="待确认">
      <formula>NOT(ISERROR(SEARCH("待确认",AH21)))</formula>
    </cfRule>
    <cfRule type="containsText" dxfId="2" priority="99" operator="between" text="质保外">
      <formula>NOT(ISERROR(SEARCH("质保外",AH21)))</formula>
    </cfRule>
    <cfRule type="containsText" dxfId="0" priority="81" operator="between" text="质保内">
      <formula>NOT(ISERROR(SEARCH("质保内",AH21)))</formula>
    </cfRule>
  </conditionalFormatting>
  <conditionalFormatting sqref="M22">
    <cfRule type="containsText" dxfId="0" priority="62" operator="between" text="低">
      <formula>NOT(ISERROR(SEARCH("低",M22)))</formula>
    </cfRule>
    <cfRule type="containsText" dxfId="1" priority="44" operator="between" text="中">
      <formula>NOT(ISERROR(SEARCH("中",M22)))</formula>
    </cfRule>
    <cfRule type="containsText" dxfId="2" priority="26" operator="between" text="高">
      <formula>NOT(ISERROR(SEARCH("高",M22)))</formula>
    </cfRule>
  </conditionalFormatting>
  <conditionalFormatting sqref="AH22">
    <cfRule type="containsText" dxfId="1" priority="116" operator="between" text="待确认">
      <formula>NOT(ISERROR(SEARCH("待确认",AH22)))</formula>
    </cfRule>
    <cfRule type="containsText" dxfId="2" priority="98" operator="between" text="质保外">
      <formula>NOT(ISERROR(SEARCH("质保外",AH22)))</formula>
    </cfRule>
    <cfRule type="containsText" dxfId="0" priority="80" operator="between" text="质保内">
      <formula>NOT(ISERROR(SEARCH("质保内",AH22)))</formula>
    </cfRule>
  </conditionalFormatting>
  <conditionalFormatting sqref="M23">
    <cfRule type="containsText" dxfId="0" priority="61" operator="between" text="低">
      <formula>NOT(ISERROR(SEARCH("低",M23)))</formula>
    </cfRule>
    <cfRule type="containsText" dxfId="1" priority="43" operator="between" text="中">
      <formula>NOT(ISERROR(SEARCH("中",M23)))</formula>
    </cfRule>
    <cfRule type="containsText" dxfId="2" priority="25" operator="between" text="高">
      <formula>NOT(ISERROR(SEARCH("高",M23)))</formula>
    </cfRule>
  </conditionalFormatting>
  <conditionalFormatting sqref="AH23">
    <cfRule type="containsText" dxfId="1" priority="115" operator="between" text="待确认">
      <formula>NOT(ISERROR(SEARCH("待确认",AH23)))</formula>
    </cfRule>
    <cfRule type="containsText" dxfId="2" priority="97" operator="between" text="质保外">
      <formula>NOT(ISERROR(SEARCH("质保外",AH23)))</formula>
    </cfRule>
    <cfRule type="containsText" dxfId="0" priority="79" operator="between" text="质保内">
      <formula>NOT(ISERROR(SEARCH("质保内",AH23)))</formula>
    </cfRule>
  </conditionalFormatting>
  <conditionalFormatting sqref="M24">
    <cfRule type="containsText" dxfId="0" priority="60" operator="between" text="低">
      <formula>NOT(ISERROR(SEARCH("低",M24)))</formula>
    </cfRule>
    <cfRule type="containsText" dxfId="1" priority="42" operator="between" text="中">
      <formula>NOT(ISERROR(SEARCH("中",M24)))</formula>
    </cfRule>
    <cfRule type="containsText" dxfId="2" priority="24" operator="between" text="高">
      <formula>NOT(ISERROR(SEARCH("高",M24)))</formula>
    </cfRule>
  </conditionalFormatting>
  <conditionalFormatting sqref="AH24">
    <cfRule type="containsText" dxfId="1" priority="114" operator="between" text="待确认">
      <formula>NOT(ISERROR(SEARCH("待确认",AH24)))</formula>
    </cfRule>
    <cfRule type="containsText" dxfId="2" priority="96" operator="between" text="质保外">
      <formula>NOT(ISERROR(SEARCH("质保外",AH24)))</formula>
    </cfRule>
    <cfRule type="containsText" dxfId="0" priority="78" operator="between" text="质保内">
      <formula>NOT(ISERROR(SEARCH("质保内",AH24)))</formula>
    </cfRule>
  </conditionalFormatting>
  <conditionalFormatting sqref="M25">
    <cfRule type="containsText" dxfId="0" priority="59" operator="between" text="低">
      <formula>NOT(ISERROR(SEARCH("低",M25)))</formula>
    </cfRule>
    <cfRule type="containsText" dxfId="1" priority="41" operator="between" text="中">
      <formula>NOT(ISERROR(SEARCH("中",M25)))</formula>
    </cfRule>
    <cfRule type="containsText" dxfId="2" priority="23" operator="between" text="高">
      <formula>NOT(ISERROR(SEARCH("高",M25)))</formula>
    </cfRule>
  </conditionalFormatting>
  <conditionalFormatting sqref="AH25">
    <cfRule type="containsText" dxfId="1" priority="113" operator="between" text="待确认">
      <formula>NOT(ISERROR(SEARCH("待确认",AH25)))</formula>
    </cfRule>
    <cfRule type="containsText" dxfId="2" priority="95" operator="between" text="质保外">
      <formula>NOT(ISERROR(SEARCH("质保外",AH25)))</formula>
    </cfRule>
    <cfRule type="containsText" dxfId="0" priority="77" operator="between" text="质保内">
      <formula>NOT(ISERROR(SEARCH("质保内",AH25)))</formula>
    </cfRule>
  </conditionalFormatting>
  <conditionalFormatting sqref="M26">
    <cfRule type="containsText" dxfId="0" priority="58" operator="between" text="低">
      <formula>NOT(ISERROR(SEARCH("低",M26)))</formula>
    </cfRule>
    <cfRule type="containsText" dxfId="1" priority="40" operator="between" text="中">
      <formula>NOT(ISERROR(SEARCH("中",M26)))</formula>
    </cfRule>
    <cfRule type="containsText" dxfId="2" priority="22" operator="between" text="高">
      <formula>NOT(ISERROR(SEARCH("高",M26)))</formula>
    </cfRule>
  </conditionalFormatting>
  <conditionalFormatting sqref="AH26">
    <cfRule type="containsText" dxfId="1" priority="112" operator="between" text="待确认">
      <formula>NOT(ISERROR(SEARCH("待确认",AH26)))</formula>
    </cfRule>
    <cfRule type="containsText" dxfId="2" priority="94" operator="between" text="质保外">
      <formula>NOT(ISERROR(SEARCH("质保外",AH26)))</formula>
    </cfRule>
    <cfRule type="containsText" dxfId="0" priority="76" operator="between" text="质保内">
      <formula>NOT(ISERROR(SEARCH("质保内",AH26)))</formula>
    </cfRule>
  </conditionalFormatting>
  <conditionalFormatting sqref="M27">
    <cfRule type="containsText" dxfId="0" priority="57" operator="between" text="低">
      <formula>NOT(ISERROR(SEARCH("低",M27)))</formula>
    </cfRule>
    <cfRule type="containsText" dxfId="1" priority="39" operator="between" text="中">
      <formula>NOT(ISERROR(SEARCH("中",M27)))</formula>
    </cfRule>
    <cfRule type="containsText" dxfId="2" priority="21" operator="between" text="高">
      <formula>NOT(ISERROR(SEARCH("高",M27)))</formula>
    </cfRule>
  </conditionalFormatting>
  <conditionalFormatting sqref="AH27">
    <cfRule type="containsText" dxfId="1" priority="111" operator="between" text="待确认">
      <formula>NOT(ISERROR(SEARCH("待确认",AH27)))</formula>
    </cfRule>
    <cfRule type="containsText" dxfId="2" priority="93" operator="between" text="质保外">
      <formula>NOT(ISERROR(SEARCH("质保外",AH27)))</formula>
    </cfRule>
    <cfRule type="containsText" dxfId="0" priority="75" operator="between" text="质保内">
      <formula>NOT(ISERROR(SEARCH("质保内",AH27)))</formula>
    </cfRule>
  </conditionalFormatting>
  <conditionalFormatting sqref="M28">
    <cfRule type="containsText" dxfId="0" priority="56" operator="between" text="低">
      <formula>NOT(ISERROR(SEARCH("低",M28)))</formula>
    </cfRule>
    <cfRule type="containsText" dxfId="1" priority="38" operator="between" text="中">
      <formula>NOT(ISERROR(SEARCH("中",M28)))</formula>
    </cfRule>
    <cfRule type="containsText" dxfId="2" priority="20" operator="between" text="高">
      <formula>NOT(ISERROR(SEARCH("高",M28)))</formula>
    </cfRule>
  </conditionalFormatting>
  <conditionalFormatting sqref="AH28">
    <cfRule type="containsText" dxfId="1" priority="110" operator="between" text="待确认">
      <formula>NOT(ISERROR(SEARCH("待确认",AH28)))</formula>
    </cfRule>
    <cfRule type="containsText" dxfId="2" priority="92" operator="between" text="质保外">
      <formula>NOT(ISERROR(SEARCH("质保外",AH28)))</formula>
    </cfRule>
    <cfRule type="containsText" dxfId="0" priority="74" operator="between" text="质保内">
      <formula>NOT(ISERROR(SEARCH("质保内",AH28)))</formula>
    </cfRule>
  </conditionalFormatting>
  <conditionalFormatting sqref="M29">
    <cfRule type="containsText" dxfId="0" priority="55" operator="between" text="低">
      <formula>NOT(ISERROR(SEARCH("低",M29)))</formula>
    </cfRule>
    <cfRule type="containsText" dxfId="1" priority="37" operator="between" text="中">
      <formula>NOT(ISERROR(SEARCH("中",M29)))</formula>
    </cfRule>
    <cfRule type="containsText" dxfId="2" priority="19" operator="between" text="高">
      <formula>NOT(ISERROR(SEARCH("高",M29)))</formula>
    </cfRule>
  </conditionalFormatting>
  <conditionalFormatting sqref="AH29">
    <cfRule type="containsText" dxfId="1" priority="109" operator="between" text="待确认">
      <formula>NOT(ISERROR(SEARCH("待确认",AH29)))</formula>
    </cfRule>
    <cfRule type="containsText" dxfId="2" priority="91" operator="between" text="质保外">
      <formula>NOT(ISERROR(SEARCH("质保外",AH29)))</formula>
    </cfRule>
    <cfRule type="containsText" dxfId="0" priority="73" operator="between" text="质保内">
      <formula>NOT(ISERROR(SEARCH("质保内",AH29)))</formula>
    </cfRule>
  </conditionalFormatting>
  <conditionalFormatting sqref="M3:M8">
    <cfRule type="containsText" dxfId="2" priority="143" operator="between" text="高">
      <formula>NOT(ISERROR(SEARCH("高",M3)))</formula>
    </cfRule>
    <cfRule type="containsText" dxfId="1" priority="144" operator="between" text="中">
      <formula>NOT(ISERROR(SEARCH("中",M3)))</formula>
    </cfRule>
    <cfRule type="containsText" dxfId="0" priority="145" operator="between" text="低">
      <formula>NOT(ISERROR(SEARCH("低",M3)))</formula>
    </cfRule>
  </conditionalFormatting>
  <conditionalFormatting sqref="M16:M20">
    <cfRule type="containsText" dxfId="0" priority="3" operator="between" text="低">
      <formula>NOT(ISERROR(SEARCH("低",M16)))</formula>
    </cfRule>
    <cfRule type="containsText" dxfId="1" priority="2" operator="between" text="中">
      <formula>NOT(ISERROR(SEARCH("中",M16)))</formula>
    </cfRule>
    <cfRule type="containsText" dxfId="2" priority="1" operator="between" text="高">
      <formula>NOT(ISERROR(SEARCH("高",M16)))</formula>
    </cfRule>
  </conditionalFormatting>
  <conditionalFormatting sqref="AH3:AH11 AH30:AH205">
    <cfRule type="containsText" dxfId="0" priority="146" operator="between" text="质保内">
      <formula>NOT(ISERROR(SEARCH("质保内",AH3)))</formula>
    </cfRule>
    <cfRule type="containsText" dxfId="2" priority="147" operator="between" text="质保外">
      <formula>NOT(ISERROR(SEARCH("质保外",AH3)))</formula>
    </cfRule>
    <cfRule type="containsText" dxfId="1" priority="148" operator="between" text="待确认">
      <formula>NOT(ISERROR(SEARCH("待确认",AH3)))</formula>
    </cfRule>
  </conditionalFormatting>
  <dataValidations count="15">
    <dataValidation type="list" sqref="C3:C205">
      <formula1>$AX$3:$AX$6</formula1>
    </dataValidation>
    <dataValidation type="list" sqref="F3:F205">
      <formula1>$AY$3:$AY$5</formula1>
    </dataValidation>
    <dataValidation type="list" sqref="G3:G205">
      <formula1>$AI3:$AL3</formula1>
    </dataValidation>
    <dataValidation type="list" sqref="M3:M205">
      <formula1>$AZ$3:$AZ$5</formula1>
    </dataValidation>
    <dataValidation type="list" sqref="N3:N15 N21:N205">
      <formula1>$BA$3:$BA$79</formula1>
    </dataValidation>
    <dataValidation type="list" sqref="N16:N20">
      <formula1>$BA$3:$BA$80</formula1>
    </dataValidation>
    <dataValidation type="list" sqref="O3:O15 O21:O205">
      <formula1>$BB$3:$BB$39</formula1>
    </dataValidation>
    <dataValidation type="list" sqref="O16:O20">
      <formula1>$BB$3:$BB$40</formula1>
    </dataValidation>
    <dataValidation type="list" sqref="P3:P15 P21:P205">
      <formula1>$BC$3:$BC$49</formula1>
    </dataValidation>
    <dataValidation type="list" sqref="P16:P20">
      <formula1>$BC$3:$BC$50</formula1>
    </dataValidation>
    <dataValidation type="list" sqref="Q3:Q15 Q21:Q205">
      <formula1>$BD$3:$BD$49</formula1>
    </dataValidation>
    <dataValidation type="list" sqref="Q16:Q20">
      <formula1>$BD$3:$BD$50</formula1>
    </dataValidation>
    <dataValidation type="list" sqref="T3:T15 T21:T205">
      <formula1>$BE$3:$BE$59</formula1>
    </dataValidation>
    <dataValidation type="list" allowBlank="1" showInputMessage="1" showErrorMessage="1" sqref="T16:T20">
      <formula1>"880T,880ST,880Z,"</formula1>
    </dataValidation>
    <dataValidation type="list" sqref="W3:W205">
      <formula1>$AM3:$AW3</formula1>
    </dataValidation>
  </dataValidations>
  <pageMargins left="0.7" right="0.7" top="0.75" bottom="0.75" header="0.3" footer="0.3"/>
  <headerFooter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Docs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规则配置</vt:lpstr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孟德欢(Andy)</cp:lastModifiedBy>
  <dcterms:created xsi:type="dcterms:W3CDTF">2026-08-24T08:55:00Z</dcterms:created>
  <dcterms:modified xsi:type="dcterms:W3CDTF">2026-08-26T22:34:37Z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10D3C78897CE09C9F863896A4F0646C3_42</vt:lpwstr>
  </property>
  <property fmtid="{D5CDD505-2E9C-101B-9397-08002B2CF9AE}" pid="3" name="KSOProductBuildVer">
    <vt:lpwstr>1033-12.1.26046.26046</vt:lpwstr>
  </property>
  <property fmtid="{D5CDD505-2E9C-101B-9397-08002B2CF9AE}" pid="4" name="CalculationRule">
    <vt:i4>0</vt:i4>
  </property>
</Properties>
</file>